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36" tabRatio="776" activeTab="1"/>
  </bookViews>
  <sheets>
    <sheet name="DICIEMBRE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<sst xmlns="http://schemas.openxmlformats.org/spreadsheetml/2006/main" count="91" uniqueCount="71">
  <si>
    <t>ALTURAS HIDROMETRICAS DE LA CUENCA DEL RIO SALADO</t>
  </si>
  <si>
    <t>Estacion/Dias</t>
  </si>
  <si>
    <t>V Alerta</t>
  </si>
  <si>
    <t>Promedio</t>
  </si>
  <si>
    <t>Max</t>
  </si>
  <si>
    <t>Min Hist.</t>
  </si>
  <si>
    <t>Max Hist.</t>
  </si>
  <si>
    <t>Tostado</t>
  </si>
  <si>
    <t>Calchaqui</t>
  </si>
  <si>
    <t>San Justo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</si>
  <si>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</si>
  <si>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</si>
  <si>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</si>
  <si>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</si>
  <si>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</si>
  <si>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</si>
  <si>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</si>
  <si>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</si>
  <si>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</si>
  <si>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</si>
  <si>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</si>
  <si>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</si>
  <si>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</si>
  <si>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</si>
  <si>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</si>
  <si>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</si>
  <si>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</si>
  <si>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</si>
  <si>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</si>
  <si>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</si>
  <si>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</si>
  <si>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SISTEMA DE ALERTA DE LA CUENCA DEL RIO SALADO</t>
  </si>
  <si>
    <t>8 (7hs)</t>
  </si>
  <si>
    <t>8 (18hs)</t>
  </si>
  <si>
    <t>Estación</t>
  </si>
  <si>
    <t>Nivel</t>
  </si>
  <si>
    <t>Días</t>
  </si>
  <si>
    <t>Diferencia</t>
  </si>
  <si>
    <t>Estado</t>
  </si>
  <si>
    <t>Alerta</t>
  </si>
  <si>
    <t>Telemétrica</t>
  </si>
  <si>
    <t>de Alerta</t>
  </si>
  <si>
    <t>(Cm)</t>
  </si>
  <si>
    <t>Actual</t>
  </si>
  <si>
    <t>P de las Piedras</t>
  </si>
  <si>
    <t>Puerto Santa Fe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</si>
  <si>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</si>
  <si>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</si>
  <si>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</si>
  <si>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</si>
  <si>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</si>
  <si>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</si>
  <si>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</si>
  <si>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</si>
  <si>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</si>
  <si>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</si>
  <si>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</si>
  <si>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</si>
  <si>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</si>
  <si>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</si>
  <si>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</si>
  <si>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</si>
  <si>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</si>
  <si>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</si>
  <si>
    <t xml:space="preserve">Emilia </t>
  </si>
  <si>
    <t>Cero Escala</t>
  </si>
  <si>
    <t>Cota IGN (m)</t>
  </si>
  <si>
    <t>Datos correspondientes a 7 hs</t>
  </si>
  <si>
    <t>Corregida</t>
  </si>
  <si>
    <t xml:space="preserve"> DICIEMBRE 2017</t>
  </si>
  <si>
    <t xml:space="preserve"> DICIEMBRE DE 2017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</si>
</sst>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30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8"/>
      <name val="Arial"/>
      <family val="2"/>
    </font>
    <font>
      <b/>
      <sz val="13"/>
      <color indexed="30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9"/>
      <color indexed="30"/>
      <name val="Arial"/>
      <family val="2"/>
    </font>
    <font>
      <b/>
      <sz val="9"/>
      <color indexed="20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9"/>
      <color indexed="1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.5"/>
      <color indexed="8"/>
      <name val="Arial"/>
      <family val="2"/>
    </font>
    <font>
      <b/>
      <sz val="13"/>
      <color indexed="14"/>
      <name val="Arial"/>
      <family val="2"/>
    </font>
    <font>
      <b/>
      <sz val="5.75"/>
      <color indexed="8"/>
      <name val="Arial"/>
      <family val="2"/>
    </font>
    <font>
      <b/>
      <sz val="1.7"/>
      <color indexed="8"/>
      <name val="Arial"/>
      <family val="2"/>
    </font>
    <font>
      <b/>
      <sz val="14"/>
      <color indexed="8"/>
      <name val="Arial"/>
      <family val="2"/>
    </font>
    <font>
      <b/>
      <sz val="21"/>
      <color indexed="8"/>
      <name val="Arial"/>
      <family val="2"/>
    </font>
    <font>
      <b/>
      <sz val="10"/>
      <color rgb="FF0066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9" fillId="7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" fillId="3" borderId="0" applyNumberFormat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1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2" fillId="16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5" fillId="0" borderId="9" applyNumberFormat="0" applyFill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23" borderId="12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9" fillId="23" borderId="13" xfId="0" applyFont="1" applyFill="1" applyBorder="1" applyAlignment="1">
      <alignment horizontal="center"/>
    </xf>
    <xf numFmtId="2" fontId="20" fillId="23" borderId="13" xfId="0" applyNumberFormat="1" applyFont="1" applyFill="1" applyBorder="1" applyAlignment="1">
      <alignment horizontal="center"/>
    </xf>
    <xf numFmtId="2" fontId="19" fillId="23" borderId="13" xfId="0" applyNumberFormat="1" applyFont="1" applyFill="1" applyBorder="1" applyAlignment="1">
      <alignment horizontal="center"/>
    </xf>
    <xf numFmtId="2" fontId="19" fillId="23" borderId="14" xfId="0" applyNumberFormat="1" applyFont="1" applyFill="1" applyBorder="1" applyAlignment="1">
      <alignment horizontal="center"/>
    </xf>
    <xf numFmtId="2" fontId="21" fillId="23" borderId="13" xfId="0" applyNumberFormat="1" applyFont="1" applyFill="1" applyBorder="1" applyAlignment="1">
      <alignment horizontal="center"/>
    </xf>
    <xf numFmtId="0" fontId="19" fillId="23" borderId="15" xfId="0" applyFont="1" applyFill="1" applyBorder="1" applyAlignment="1">
      <alignment horizontal="center"/>
    </xf>
    <xf numFmtId="0" fontId="19" fillId="7" borderId="12" xfId="0" applyFont="1" applyFill="1" applyBorder="1" applyAlignment="1">
      <alignment horizontal="center"/>
    </xf>
    <xf numFmtId="2" fontId="19" fillId="7" borderId="16" xfId="0" applyNumberFormat="1" applyFont="1" applyFill="1" applyBorder="1" applyAlignment="1">
      <alignment horizontal="center"/>
    </xf>
    <xf numFmtId="0" fontId="19" fillId="7" borderId="13" xfId="0" applyFont="1" applyFill="1" applyBorder="1" applyAlignment="1">
      <alignment horizontal="center"/>
    </xf>
    <xf numFmtId="2" fontId="20" fillId="7" borderId="13" xfId="0" applyNumberFormat="1" applyFont="1" applyFill="1" applyBorder="1" applyAlignment="1">
      <alignment horizontal="center"/>
    </xf>
    <xf numFmtId="2" fontId="19" fillId="7" borderId="13" xfId="0" applyNumberFormat="1" applyFont="1" applyFill="1" applyBorder="1" applyAlignment="1">
      <alignment horizontal="center"/>
    </xf>
    <xf numFmtId="2" fontId="19" fillId="7" borderId="17" xfId="0" applyNumberFormat="1" applyFont="1" applyFill="1" applyBorder="1" applyAlignment="1">
      <alignment horizontal="center"/>
    </xf>
    <xf numFmtId="2" fontId="19" fillId="7" borderId="1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7" borderId="15" xfId="0" applyFont="1" applyFill="1" applyBorder="1" applyAlignment="1">
      <alignment horizontal="center"/>
    </xf>
    <xf numFmtId="2" fontId="25" fillId="22" borderId="12" xfId="0" applyNumberFormat="1" applyFont="1" applyFill="1" applyBorder="1" applyAlignment="1">
      <alignment horizontal="center"/>
    </xf>
    <xf numFmtId="2" fontId="26" fillId="7" borderId="12" xfId="0" applyNumberFormat="1" applyFont="1" applyFill="1" applyBorder="1" applyAlignment="1">
      <alignment horizontal="center"/>
    </xf>
    <xf numFmtId="2" fontId="27" fillId="7" borderId="13" xfId="0" applyNumberFormat="1" applyFont="1" applyFill="1" applyBorder="1" applyAlignment="1">
      <alignment horizontal="center"/>
    </xf>
    <xf numFmtId="2" fontId="28" fillId="7" borderId="13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29" fillId="7" borderId="15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2" fontId="31" fillId="7" borderId="13" xfId="0" applyNumberFormat="1" applyFont="1" applyFill="1" applyBorder="1" applyAlignment="1">
      <alignment horizontal="center"/>
    </xf>
    <xf numFmtId="2" fontId="32" fillId="7" borderId="13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 vertical="top"/>
    </xf>
    <xf numFmtId="0" fontId="33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34" fillId="0" borderId="0" xfId="0" applyFont="1" applyAlignment="1">
      <alignment/>
    </xf>
    <xf numFmtId="0" fontId="0" fillId="0" borderId="0" xfId="0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49" fontId="19" fillId="0" borderId="0" xfId="0" applyNumberFormat="1" applyFont="1" applyBorder="1" applyAlignment="1">
      <alignment/>
    </xf>
    <xf numFmtId="14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2" fontId="36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37" fillId="0" borderId="0" xfId="0" applyFont="1" applyAlignment="1">
      <alignment/>
    </xf>
    <xf numFmtId="0" fontId="25" fillId="0" borderId="0" xfId="0" applyFont="1" applyFill="1" applyBorder="1" applyAlignment="1">
      <alignment horizontal="left"/>
    </xf>
    <xf numFmtId="0" fontId="37" fillId="0" borderId="0" xfId="0" applyFont="1" applyFill="1" applyAlignment="1">
      <alignment/>
    </xf>
    <xf numFmtId="0" fontId="38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2" fontId="40" fillId="0" borderId="0" xfId="0" applyNumberFormat="1" applyFont="1" applyFill="1" applyBorder="1" applyAlignment="1">
      <alignment horizontal="left"/>
    </xf>
    <xf numFmtId="0" fontId="41" fillId="0" borderId="0" xfId="0" applyFont="1" applyAlignment="1">
      <alignment horizontal="center" vertical="center" wrapText="1"/>
    </xf>
    <xf numFmtId="0" fontId="25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46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left"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2" fontId="23" fillId="23" borderId="14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25" fillId="24" borderId="0" xfId="0" applyFont="1" applyFill="1" applyBorder="1" applyAlignment="1">
      <alignment horizontal="left"/>
    </xf>
    <xf numFmtId="0" fontId="19" fillId="24" borderId="0" xfId="0" applyFont="1" applyFill="1" applyBorder="1" applyAlignment="1">
      <alignment horizontal="left"/>
    </xf>
    <xf numFmtId="2" fontId="20" fillId="23" borderId="18" xfId="0" applyNumberFormat="1" applyFont="1" applyFill="1" applyBorder="1" applyAlignment="1">
      <alignment horizontal="center"/>
    </xf>
    <xf numFmtId="2" fontId="19" fillId="7" borderId="19" xfId="0" applyNumberFormat="1" applyFont="1" applyFill="1" applyBorder="1" applyAlignment="1">
      <alignment horizontal="center"/>
    </xf>
    <xf numFmtId="2" fontId="19" fillId="7" borderId="18" xfId="0" applyNumberFormat="1" applyFont="1" applyFill="1" applyBorder="1" applyAlignment="1">
      <alignment horizontal="center"/>
    </xf>
    <xf numFmtId="2" fontId="20" fillId="7" borderId="20" xfId="0" applyNumberFormat="1" applyFont="1" applyFill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23" borderId="23" xfId="0" applyFont="1" applyFill="1" applyBorder="1" applyAlignment="1">
      <alignment horizontal="center"/>
    </xf>
    <xf numFmtId="0" fontId="19" fillId="23" borderId="24" xfId="0" applyFont="1" applyFill="1" applyBorder="1" applyAlignment="1">
      <alignment horizontal="center"/>
    </xf>
    <xf numFmtId="0" fontId="19" fillId="7" borderId="25" xfId="0" applyFont="1" applyFill="1" applyBorder="1" applyAlignment="1">
      <alignment horizontal="center" wrapText="1"/>
    </xf>
    <xf numFmtId="0" fontId="19" fillId="7" borderId="24" xfId="0" applyFont="1" applyFill="1" applyBorder="1" applyAlignment="1">
      <alignment horizontal="center"/>
    </xf>
    <xf numFmtId="0" fontId="19" fillId="7" borderId="26" xfId="0" applyFont="1" applyFill="1" applyBorder="1" applyAlignment="1">
      <alignment horizontal="center"/>
    </xf>
    <xf numFmtId="2" fontId="19" fillId="7" borderId="24" xfId="0" applyNumberFormat="1" applyFont="1" applyFill="1" applyBorder="1" applyAlignment="1">
      <alignment horizontal="center"/>
    </xf>
    <xf numFmtId="2" fontId="22" fillId="23" borderId="24" xfId="0" applyNumberFormat="1" applyFont="1" applyFill="1" applyBorder="1" applyAlignment="1">
      <alignment horizontal="center"/>
    </xf>
    <xf numFmtId="2" fontId="19" fillId="23" borderId="24" xfId="0" applyNumberFormat="1" applyFont="1" applyFill="1" applyBorder="1" applyAlignment="1">
      <alignment horizontal="center"/>
    </xf>
    <xf numFmtId="2" fontId="19" fillId="7" borderId="27" xfId="0" applyNumberFormat="1" applyFont="1" applyFill="1" applyBorder="1" applyAlignment="1">
      <alignment horizontal="center"/>
    </xf>
    <xf numFmtId="1" fontId="0" fillId="23" borderId="24" xfId="0" applyNumberFormat="1" applyFont="1" applyFill="1" applyBorder="1" applyAlignment="1">
      <alignment horizontal="center"/>
    </xf>
    <xf numFmtId="1" fontId="0" fillId="7" borderId="24" xfId="0" applyNumberFormat="1" applyFont="1" applyFill="1" applyBorder="1" applyAlignment="1">
      <alignment horizontal="center"/>
    </xf>
    <xf numFmtId="1" fontId="0" fillId="7" borderId="27" xfId="0" applyNumberFormat="1" applyFont="1" applyFill="1" applyBorder="1" applyAlignment="1">
      <alignment horizontal="center"/>
    </xf>
    <xf numFmtId="2" fontId="22" fillId="7" borderId="24" xfId="0" applyNumberFormat="1" applyFont="1" applyFill="1" applyBorder="1" applyAlignment="1">
      <alignment horizontal="center"/>
    </xf>
    <xf numFmtId="2" fontId="22" fillId="7" borderId="27" xfId="0" applyNumberFormat="1" applyFont="1" applyFill="1" applyBorder="1" applyAlignment="1">
      <alignment horizontal="center"/>
    </xf>
    <xf numFmtId="2" fontId="20" fillId="23" borderId="28" xfId="0" applyNumberFormat="1" applyFont="1" applyFill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2" fontId="33" fillId="23" borderId="23" xfId="0" applyNumberFormat="1" applyFont="1" applyFill="1" applyBorder="1" applyAlignment="1">
      <alignment horizontal="center"/>
    </xf>
    <xf numFmtId="2" fontId="33" fillId="23" borderId="24" xfId="0" applyNumberFormat="1" applyFont="1" applyFill="1" applyBorder="1" applyAlignment="1">
      <alignment horizontal="center"/>
    </xf>
    <xf numFmtId="2" fontId="33" fillId="7" borderId="25" xfId="0" applyNumberFormat="1" applyFont="1" applyFill="1" applyBorder="1" applyAlignment="1">
      <alignment horizontal="center"/>
    </xf>
    <xf numFmtId="2" fontId="33" fillId="7" borderId="24" xfId="0" applyNumberFormat="1" applyFont="1" applyFill="1" applyBorder="1" applyAlignment="1">
      <alignment horizontal="center"/>
    </xf>
    <xf numFmtId="2" fontId="33" fillId="7" borderId="27" xfId="0" applyNumberFormat="1" applyFont="1" applyFill="1" applyBorder="1" applyAlignment="1">
      <alignment horizontal="center"/>
    </xf>
    <xf numFmtId="2" fontId="23" fillId="23" borderId="17" xfId="0" applyNumberFormat="1" applyFont="1" applyFill="1" applyBorder="1" applyAlignment="1">
      <alignment horizontal="center"/>
    </xf>
    <xf numFmtId="1" fontId="0" fillId="7" borderId="25" xfId="0" applyNumberFormat="1" applyFont="1" applyFill="1" applyBorder="1" applyAlignment="1">
      <alignment horizontal="center"/>
    </xf>
    <xf numFmtId="2" fontId="19" fillId="7" borderId="25" xfId="0" applyNumberFormat="1" applyFont="1" applyFill="1" applyBorder="1" applyAlignment="1">
      <alignment horizontal="center"/>
    </xf>
    <xf numFmtId="2" fontId="22" fillId="7" borderId="25" xfId="0" applyNumberFormat="1" applyFont="1" applyFill="1" applyBorder="1" applyAlignment="1">
      <alignment horizontal="center"/>
    </xf>
    <xf numFmtId="0" fontId="19" fillId="23" borderId="29" xfId="0" applyFont="1" applyFill="1" applyBorder="1" applyAlignment="1">
      <alignment horizontal="center"/>
    </xf>
    <xf numFmtId="2" fontId="20" fillId="23" borderId="30" xfId="0" applyNumberFormat="1" applyFont="1" applyFill="1" applyBorder="1" applyAlignment="1">
      <alignment horizontal="center"/>
    </xf>
    <xf numFmtId="2" fontId="33" fillId="23" borderId="29" xfId="0" applyNumberFormat="1" applyFont="1" applyFill="1" applyBorder="1" applyAlignment="1">
      <alignment horizontal="center"/>
    </xf>
    <xf numFmtId="1" fontId="0" fillId="23" borderId="29" xfId="0" applyNumberFormat="1" applyFont="1" applyFill="1" applyBorder="1" applyAlignment="1">
      <alignment horizontal="center"/>
    </xf>
    <xf numFmtId="2" fontId="19" fillId="23" borderId="29" xfId="0" applyNumberFormat="1" applyFont="1" applyFill="1" applyBorder="1" applyAlignment="1">
      <alignment horizontal="center"/>
    </xf>
    <xf numFmtId="2" fontId="22" fillId="23" borderId="29" xfId="0" applyNumberFormat="1" applyFont="1" applyFill="1" applyBorder="1" applyAlignment="1">
      <alignment horizontal="center"/>
    </xf>
    <xf numFmtId="2" fontId="19" fillId="23" borderId="17" xfId="0" applyNumberFormat="1" applyFont="1" applyFill="1" applyBorder="1" applyAlignment="1">
      <alignment horizontal="center"/>
    </xf>
    <xf numFmtId="2" fontId="23" fillId="23" borderId="14" xfId="0" applyNumberFormat="1" applyFont="1" applyFill="1" applyBorder="1" applyAlignment="1">
      <alignment horizontal="center"/>
    </xf>
    <xf numFmtId="0" fontId="19" fillId="0" borderId="31" xfId="0" applyFon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23" fillId="23" borderId="14" xfId="0" applyNumberFormat="1" applyFont="1" applyFill="1" applyBorder="1" applyAlignment="1">
      <alignment horizontal="center"/>
    </xf>
    <xf numFmtId="0" fontId="19" fillId="25" borderId="32" xfId="0" applyFont="1" applyFill="1" applyBorder="1" applyAlignment="1">
      <alignment horizontal="center"/>
    </xf>
    <xf numFmtId="2" fontId="19" fillId="25" borderId="33" xfId="0" applyNumberFormat="1" applyFont="1" applyFill="1" applyBorder="1" applyAlignment="1">
      <alignment horizontal="center"/>
    </xf>
    <xf numFmtId="2" fontId="20" fillId="25" borderId="34" xfId="0" applyNumberFormat="1" applyFont="1" applyFill="1" applyBorder="1" applyAlignment="1">
      <alignment horizontal="center"/>
    </xf>
    <xf numFmtId="2" fontId="33" fillId="25" borderId="33" xfId="0" applyNumberFormat="1" applyFont="1" applyFill="1" applyBorder="1" applyAlignment="1">
      <alignment horizontal="center"/>
    </xf>
    <xf numFmtId="2" fontId="19" fillId="7" borderId="35" xfId="0" applyNumberFormat="1" applyFont="1" applyFill="1" applyBorder="1" applyAlignment="1">
      <alignment horizontal="center"/>
    </xf>
    <xf numFmtId="2" fontId="19" fillId="7" borderId="36" xfId="0" applyNumberFormat="1" applyFont="1" applyFill="1" applyBorder="1" applyAlignment="1">
      <alignment horizontal="center"/>
    </xf>
    <xf numFmtId="2" fontId="19" fillId="25" borderId="37" xfId="0" applyNumberFormat="1" applyFont="1" applyFill="1" applyBorder="1" applyAlignment="1">
      <alignment horizontal="center"/>
    </xf>
    <xf numFmtId="2" fontId="19" fillId="23" borderId="38" xfId="0" applyNumberFormat="1" applyFont="1" applyFill="1" applyBorder="1" applyAlignment="1">
      <alignment horizontal="center"/>
    </xf>
    <xf numFmtId="1" fontId="0" fillId="25" borderId="33" xfId="0" applyNumberFormat="1" applyFont="1" applyFill="1" applyBorder="1" applyAlignment="1">
      <alignment horizontal="center"/>
    </xf>
    <xf numFmtId="2" fontId="19" fillId="23" borderId="16" xfId="0" applyNumberFormat="1" applyFont="1" applyFill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2" fontId="20" fillId="25" borderId="41" xfId="0" applyNumberFormat="1" applyFont="1" applyFill="1" applyBorder="1" applyAlignment="1">
      <alignment horizontal="center"/>
    </xf>
    <xf numFmtId="2" fontId="24" fillId="25" borderId="41" xfId="0" applyNumberFormat="1" applyFont="1" applyFill="1" applyBorder="1" applyAlignment="1">
      <alignment horizontal="center"/>
    </xf>
    <xf numFmtId="2" fontId="20" fillId="23" borderId="42" xfId="0" applyNumberFormat="1" applyFont="1" applyFill="1" applyBorder="1" applyAlignment="1">
      <alignment horizontal="center"/>
    </xf>
    <xf numFmtId="2" fontId="19" fillId="23" borderId="42" xfId="0" applyNumberFormat="1" applyFont="1" applyFill="1" applyBorder="1" applyAlignment="1">
      <alignment horizontal="center"/>
    </xf>
    <xf numFmtId="2" fontId="20" fillId="7" borderId="43" xfId="0" applyNumberFormat="1" applyFont="1" applyFill="1" applyBorder="1" applyAlignment="1">
      <alignment horizontal="center"/>
    </xf>
    <xf numFmtId="2" fontId="19" fillId="7" borderId="4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46" fillId="23" borderId="17" xfId="0" applyNumberFormat="1" applyFont="1" applyFill="1" applyBorder="1" applyAlignment="1">
      <alignment horizontal="center"/>
    </xf>
    <xf numFmtId="2" fontId="19" fillId="23" borderId="44" xfId="0" applyNumberFormat="1" applyFont="1" applyFill="1" applyBorder="1" applyAlignment="1">
      <alignment horizontal="center"/>
    </xf>
    <xf numFmtId="2" fontId="23" fillId="7" borderId="14" xfId="0" applyNumberFormat="1" applyFont="1" applyFill="1" applyBorder="1" applyAlignment="1">
      <alignment horizontal="center"/>
    </xf>
    <xf numFmtId="2" fontId="19" fillId="23" borderId="45" xfId="0" applyNumberFormat="1" applyFont="1" applyFill="1" applyBorder="1" applyAlignment="1">
      <alignment horizontal="center"/>
    </xf>
    <xf numFmtId="2" fontId="19" fillId="7" borderId="45" xfId="0" applyNumberFormat="1" applyFont="1" applyFill="1" applyBorder="1" applyAlignment="1">
      <alignment horizontal="center"/>
    </xf>
    <xf numFmtId="2" fontId="22" fillId="23" borderId="46" xfId="0" applyNumberFormat="1" applyFont="1" applyFill="1" applyBorder="1" applyAlignment="1">
      <alignment horizontal="center"/>
    </xf>
    <xf numFmtId="2" fontId="23" fillId="23" borderId="47" xfId="0" applyNumberFormat="1" applyFont="1" applyFill="1" applyBorder="1" applyAlignment="1">
      <alignment horizontal="center"/>
    </xf>
    <xf numFmtId="2" fontId="19" fillId="23" borderId="47" xfId="0" applyNumberFormat="1" applyFont="1" applyFill="1" applyBorder="1" applyAlignment="1">
      <alignment horizontal="center"/>
    </xf>
    <xf numFmtId="2" fontId="22" fillId="23" borderId="47" xfId="0" applyNumberFormat="1" applyFont="1" applyFill="1" applyBorder="1" applyAlignment="1">
      <alignment horizontal="center"/>
    </xf>
    <xf numFmtId="2" fontId="19" fillId="7" borderId="47" xfId="0" applyNumberFormat="1" applyFont="1" applyFill="1" applyBorder="1" applyAlignment="1">
      <alignment horizontal="center"/>
    </xf>
    <xf numFmtId="2" fontId="19" fillId="7" borderId="48" xfId="0" applyNumberFormat="1" applyFont="1" applyFill="1" applyBorder="1" applyAlignment="1">
      <alignment horizontal="center"/>
    </xf>
    <xf numFmtId="2" fontId="22" fillId="25" borderId="49" xfId="0" applyNumberFormat="1" applyFont="1" applyFill="1" applyBorder="1" applyAlignment="1">
      <alignment horizontal="center"/>
    </xf>
    <xf numFmtId="0" fontId="47" fillId="0" borderId="0" xfId="0" applyFont="1" applyFill="1" applyBorder="1" applyAlignment="1">
      <alignment horizontal="left"/>
    </xf>
    <xf numFmtId="2" fontId="23" fillId="23" borderId="38" xfId="0" applyNumberFormat="1" applyFont="1" applyFill="1" applyBorder="1" applyAlignment="1">
      <alignment horizontal="center"/>
    </xf>
    <xf numFmtId="2" fontId="46" fillId="23" borderId="14" xfId="0" applyNumberFormat="1" applyFont="1" applyFill="1" applyBorder="1" applyAlignment="1">
      <alignment horizontal="center"/>
    </xf>
    <xf numFmtId="2" fontId="51" fillId="7" borderId="13" xfId="0" applyNumberFormat="1" applyFont="1" applyFill="1" applyBorder="1" applyAlignment="1">
      <alignment horizontal="center"/>
    </xf>
    <xf numFmtId="2" fontId="21" fillId="23" borderId="14" xfId="0" applyNumberFormat="1" applyFont="1" applyFill="1" applyBorder="1" applyAlignment="1">
      <alignment horizontal="center"/>
    </xf>
    <xf numFmtId="2" fontId="21" fillId="23" borderId="17" xfId="0" applyNumberFormat="1" applyFont="1" applyFill="1" applyBorder="1" applyAlignment="1">
      <alignment horizontal="center"/>
    </xf>
    <xf numFmtId="2" fontId="23" fillId="23" borderId="14" xfId="0" applyNumberFormat="1" applyFont="1" applyFill="1" applyBorder="1" applyAlignment="1">
      <alignment horizontal="center"/>
    </xf>
    <xf numFmtId="0" fontId="19" fillId="0" borderId="50" xfId="0" applyFont="1" applyBorder="1" applyAlignment="1">
      <alignment horizontal="center"/>
    </xf>
    <xf numFmtId="0" fontId="19" fillId="0" borderId="51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2" fontId="56" fillId="7" borderId="17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72"/>
          <c:w val="0.96475"/>
          <c:h val="0.86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xVal>
            <c:numRef>
              <c:f>DICIEMBRE!$F$4:$AG$4</c:f>
              <c:numCache/>
            </c:numRef>
          </c:xVal>
          <c:yVal>
            <c:numRef>
              <c:f>DICIEMBRE!$F$9:$AG$9</c:f>
              <c:numCache/>
            </c:numRef>
          </c:yVal>
          <c:smooth val="1"/>
        </c:ser>
        <c:ser>
          <c:idx val="1"/>
          <c:order val="1"/>
          <c:tx>
            <c:strRef>
              <c:f>DICIEMBRE!$B$10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DICIEMBRE!$F$4:$AG$4</c:f>
              <c:numCache/>
            </c:numRef>
          </c:xVal>
          <c:yVal>
            <c:numRef>
              <c:f>DICIEMBRE!$F$10:$AG$10</c:f>
              <c:numCache/>
            </c:numRef>
          </c:yVal>
          <c:smooth val="1"/>
        </c:ser>
        <c:ser>
          <c:idx val="2"/>
          <c:order val="2"/>
          <c:tx>
            <c:strRef>
              <c:f>DICIEMBRE!$B$15</c:f>
              <c:strCache>
                <c:ptCount val="1"/>
                <c:pt idx="0">
                  <c:v>Santa Fe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DICIEMBRE!$F$4:$AG$4</c:f>
              <c:numCache/>
            </c:numRef>
          </c:xVal>
          <c:yVal>
            <c:numRef>
              <c:f>DICIEMBRE!$F$15:$AG$15</c:f>
              <c:numCache/>
            </c:numRef>
          </c:yVal>
          <c:smooth val="1"/>
        </c:ser>
        <c:ser>
          <c:idx val="3"/>
          <c:order val="3"/>
          <c:tx>
            <c:strRef>
              <c:f>DICIEMBRE!$B$11</c:f>
              <c:strCache>
                <c:ptCount val="1"/>
                <c:pt idx="0">
                  <c:v>Paso de las Piedras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DICIEMBRE!$F$4:$AG$4</c:f>
              <c:numCache/>
            </c:numRef>
          </c:xVal>
          <c:yVal>
            <c:numRef>
              <c:f>DICIEMBRE!$F$11:$AG$11</c:f>
              <c:numCache/>
            </c:numRef>
          </c:yVal>
          <c:smooth val="1"/>
        </c:ser>
        <c:ser>
          <c:idx val="4"/>
          <c:order val="4"/>
          <c:tx>
            <c:strRef>
              <c:f>DICIEMBRE!$B$12</c:f>
              <c:strCache>
                <c:ptCount val="1"/>
                <c:pt idx="0">
                  <c:v>Las Conchas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DICIEMBRE!$F$4:$AG$4</c:f>
              <c:numCache/>
            </c:numRef>
          </c:xVal>
          <c:yVal>
            <c:numRef>
              <c:f>DICIEMBRE!$F$12:$AG$12</c:f>
              <c:numCache/>
            </c:numRef>
          </c:yVal>
          <c:smooth val="1"/>
        </c:ser>
        <c:axId val="54997236"/>
        <c:axId val="25213077"/>
      </c:scatterChart>
      <c:valAx>
        <c:axId val="54997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525"/>
              <c:y val="0.03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13077"/>
        <c:crossesAt val="0"/>
        <c:crossBetween val="midCat"/>
        <c:dispUnits/>
      </c:valAx>
      <c:valAx>
        <c:axId val="25213077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97236"/>
        <c:crossesAt val="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9"/>
          <c:y val="0.972"/>
          <c:w val="0.634"/>
          <c:h val="0.02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</a:t>
            </a:r>
          </a:p>
        </c:rich>
      </c:tx>
      <c:layout>
        <c:manualLayout>
          <c:xMode val="factor"/>
          <c:yMode val="factor"/>
          <c:x val="0.004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04525"/>
          <c:w val="0.9565"/>
          <c:h val="0.89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DICIEMBRE!$F$4:$AG$4</c:f>
              <c:numCache/>
            </c:numRef>
          </c:xVal>
          <c:yVal>
            <c:numRef>
              <c:f>DICIEMBRE!$F$7:$AG$7</c:f>
              <c:numCache/>
            </c:numRef>
          </c:yVal>
          <c:smooth val="1"/>
        </c:ser>
        <c:ser>
          <c:idx val="1"/>
          <c:order val="1"/>
          <c:tx>
            <c:strRef>
              <c:f>DICIEMBRE!$B$14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DICIEMBRE!$F$4:$AG$4</c:f>
              <c:numCache/>
            </c:numRef>
          </c:xVal>
          <c:yVal>
            <c:numRef>
              <c:f>DICIEMBRE!$F$14:$AG$14</c:f>
              <c:numCache/>
            </c:numRef>
          </c:yVal>
          <c:smooth val="1"/>
        </c:ser>
        <c:ser>
          <c:idx val="2"/>
          <c:order val="2"/>
          <c:tx>
            <c:strRef>
              <c:f>DICIEMBRE!$B$9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DICIEMBRE!$F$4:$AG$4</c:f>
              <c:numCache/>
            </c:numRef>
          </c:xVal>
          <c:yVal>
            <c:numRef>
              <c:f>DICIEMBRE!$F$9:$AG$9</c:f>
              <c:numCache/>
            </c:numRef>
          </c:yVal>
          <c:smooth val="1"/>
        </c:ser>
        <c:ser>
          <c:idx val="3"/>
          <c:order val="3"/>
          <c:tx>
            <c:strRef>
              <c:f>DICIEMBRE!$B$6</c:f>
              <c:strCache>
                <c:ptCount val="1"/>
                <c:pt idx="0">
                  <c:v>Calchaqui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DICIEMBRE!$F$4:$AG$4</c:f>
              <c:numCache/>
            </c:numRef>
          </c:xVal>
          <c:yVal>
            <c:numRef>
              <c:f>DICIEMBRE!$F$6:$AG$6</c:f>
              <c:numCache/>
            </c:numRef>
          </c:yVal>
          <c:smooth val="1"/>
        </c:ser>
        <c:ser>
          <c:idx val="4"/>
          <c:order val="4"/>
          <c:tx>
            <c:strRef>
              <c:f>DICIEMBRE!$B$13</c:f>
              <c:strCache>
                <c:ptCount val="1"/>
                <c:pt idx="0">
                  <c:v>San Antonio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DICIEMBRE!$F$4:$AG$4</c:f>
              <c:numCache/>
            </c:numRef>
          </c:xVal>
          <c:yVal>
            <c:numRef>
              <c:f>DICIEMBRE!$F$13:$AG$13</c:f>
              <c:numCache/>
            </c:numRef>
          </c:yVal>
          <c:smooth val="1"/>
        </c:ser>
        <c:axId val="25591102"/>
        <c:axId val="28993327"/>
      </c:scatterChart>
      <c:valAx>
        <c:axId val="25591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7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93327"/>
        <c:crossesAt val="0"/>
        <c:crossBetween val="midCat"/>
        <c:dispUnits/>
      </c:valAx>
      <c:valAx>
        <c:axId val="289933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9110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2"/>
          <c:y val="0.97175"/>
          <c:w val="0.6625"/>
          <c:h val="0.02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"/>
          <c:y val="0.0635"/>
          <c:w val="0.861"/>
          <c:h val="0.89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DICIEMBRE!$B$7</c:f>
              <c:strCache>
                <c:ptCount val="1"/>
                <c:pt idx="0">
                  <c:v>San Justo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DICIEMBRE!$F$4:$AG$4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xVal>
          <c:yVal>
            <c:numRef>
              <c:f>DICIEMBRE!$F$7:$AG$7</c:f>
              <c:numCache>
                <c:ptCount val="28"/>
                <c:pt idx="0">
                  <c:v>5.08</c:v>
                </c:pt>
                <c:pt idx="1">
                  <c:v>5.06</c:v>
                </c:pt>
                <c:pt idx="2">
                  <c:v>5.26</c:v>
                </c:pt>
                <c:pt idx="3">
                  <c:v>5.17</c:v>
                </c:pt>
                <c:pt idx="4">
                  <c:v>5.42</c:v>
                </c:pt>
                <c:pt idx="5">
                  <c:v>5.39</c:v>
                </c:pt>
                <c:pt idx="6">
                  <c:v>5.21</c:v>
                </c:pt>
                <c:pt idx="7">
                  <c:v>5.05</c:v>
                </c:pt>
                <c:pt idx="8">
                  <c:v>4.98</c:v>
                </c:pt>
                <c:pt idx="9">
                  <c:v>4.95</c:v>
                </c:pt>
                <c:pt idx="10">
                  <c:v>4.92</c:v>
                </c:pt>
                <c:pt idx="11">
                  <c:v>4.89</c:v>
                </c:pt>
                <c:pt idx="12">
                  <c:v>4.85</c:v>
                </c:pt>
                <c:pt idx="13">
                  <c:v>4.81</c:v>
                </c:pt>
                <c:pt idx="14">
                  <c:v>4.81</c:v>
                </c:pt>
                <c:pt idx="15">
                  <c:v>4.81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DICIEMBRE!$B$8</c:f>
              <c:strCache>
                <c:ptCount val="1"/>
                <c:pt idx="0">
                  <c:v>Emilia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DICIEMBRE!$F$4:$AG$4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xVal>
          <c:yVal>
            <c:numRef>
              <c:f>DICIEMBRE!$F$8:$AG$8</c:f>
              <c:numCache>
                <c:ptCount val="28"/>
                <c:pt idx="0">
                  <c:v>1.3</c:v>
                </c:pt>
                <c:pt idx="1">
                  <c:v>1.28</c:v>
                </c:pt>
                <c:pt idx="2">
                  <c:v>1.25</c:v>
                </c:pt>
                <c:pt idx="3">
                  <c:v>1.34</c:v>
                </c:pt>
                <c:pt idx="4">
                  <c:v>1.37</c:v>
                </c:pt>
                <c:pt idx="5">
                  <c:v>1.52</c:v>
                </c:pt>
                <c:pt idx="6">
                  <c:v>1.51</c:v>
                </c:pt>
                <c:pt idx="7">
                  <c:v>1.41</c:v>
                </c:pt>
                <c:pt idx="8">
                  <c:v>1.33</c:v>
                </c:pt>
                <c:pt idx="9">
                  <c:v>1.24</c:v>
                </c:pt>
                <c:pt idx="10">
                  <c:v>1.17</c:v>
                </c:pt>
                <c:pt idx="11">
                  <c:v>1.13</c:v>
                </c:pt>
                <c:pt idx="12">
                  <c:v>1.1</c:v>
                </c:pt>
                <c:pt idx="13">
                  <c:v>1.09</c:v>
                </c:pt>
                <c:pt idx="14">
                  <c:v>1.07</c:v>
                </c:pt>
                <c:pt idx="15">
                  <c:v>1.04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DICIEMBRE!$B$14</c:f>
              <c:strCache>
                <c:ptCount val="1"/>
                <c:pt idx="0">
                  <c:v>Aº Cululú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DICIEMBRE!$F$4:$AG$4</c:f>
              <c:numCach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xVal>
          <c:yVal>
            <c:numRef>
              <c:f>DICIEMBRE!$F$14:$AG$14</c:f>
              <c:numCache>
                <c:ptCount val="28"/>
                <c:pt idx="0">
                  <c:v>0.37</c:v>
                </c:pt>
                <c:pt idx="1">
                  <c:v>0.36</c:v>
                </c:pt>
                <c:pt idx="2">
                  <c:v>0.37</c:v>
                </c:pt>
                <c:pt idx="3">
                  <c:v>0.38</c:v>
                </c:pt>
                <c:pt idx="4">
                  <c:v>0.37</c:v>
                </c:pt>
                <c:pt idx="5">
                  <c:v>0.37</c:v>
                </c:pt>
                <c:pt idx="6">
                  <c:v>0.36</c:v>
                </c:pt>
                <c:pt idx="7">
                  <c:v>0.36</c:v>
                </c:pt>
                <c:pt idx="8">
                  <c:v>0.35</c:v>
                </c:pt>
                <c:pt idx="9">
                  <c:v>0.35</c:v>
                </c:pt>
                <c:pt idx="10">
                  <c:v>0.34</c:v>
                </c:pt>
                <c:pt idx="11">
                  <c:v>0.33</c:v>
                </c:pt>
                <c:pt idx="12">
                  <c:v>0.33</c:v>
                </c:pt>
                <c:pt idx="13">
                  <c:v>0.38</c:v>
                </c:pt>
                <c:pt idx="14">
                  <c:v>0.34</c:v>
                </c:pt>
                <c:pt idx="15">
                  <c:v>0.33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DICIEMBRE!$B$9</c:f>
              <c:strCache>
                <c:ptCount val="1"/>
                <c:pt idx="0">
                  <c:v>Recreo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DICIEMBRE!$F$9:$AG$9</c:f>
              <c:numCache>
                <c:ptCount val="28"/>
                <c:pt idx="0">
                  <c:v>1.39</c:v>
                </c:pt>
                <c:pt idx="1">
                  <c:v>1.37</c:v>
                </c:pt>
                <c:pt idx="2">
                  <c:v>1.59</c:v>
                </c:pt>
                <c:pt idx="3">
                  <c:v>1.6</c:v>
                </c:pt>
                <c:pt idx="4">
                  <c:v>1.58</c:v>
                </c:pt>
                <c:pt idx="5">
                  <c:v>1.47</c:v>
                </c:pt>
                <c:pt idx="6">
                  <c:v>1.45</c:v>
                </c:pt>
                <c:pt idx="7">
                  <c:v>1.42</c:v>
                </c:pt>
                <c:pt idx="8">
                  <c:v>1.42</c:v>
                </c:pt>
                <c:pt idx="9">
                  <c:v>1.41</c:v>
                </c:pt>
                <c:pt idx="10">
                  <c:v>1.4</c:v>
                </c:pt>
                <c:pt idx="11">
                  <c:v>1.37</c:v>
                </c:pt>
                <c:pt idx="12">
                  <c:v>1.3</c:v>
                </c:pt>
                <c:pt idx="13">
                  <c:v>1.27</c:v>
                </c:pt>
                <c:pt idx="14">
                  <c:v>1.16</c:v>
                </c:pt>
                <c:pt idx="15">
                  <c:v>1.14</c:v>
                </c:pt>
              </c:numCache>
            </c:numRef>
          </c:yVal>
          <c:smooth val="1"/>
        </c:ser>
        <c:axId val="59613352"/>
        <c:axId val="66758121"/>
      </c:scatterChart>
      <c:valAx>
        <c:axId val="59613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58121"/>
        <c:crossesAt val="0"/>
        <c:crossBetween val="midCat"/>
        <c:dispUnits/>
      </c:valAx>
      <c:valAx>
        <c:axId val="66758121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3075"/>
              <c:y val="-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1335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25"/>
          <c:y val="0.274"/>
          <c:w val="0.1617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0.84725</cdr:y>
    </cdr:from>
    <cdr:to>
      <cdr:x>0.0555</cdr:x>
      <cdr:y>0.88</cdr:y>
    </cdr:to>
    <cdr:sp>
      <cdr:nvSpPr>
        <cdr:cNvPr id="1" name="Text Box 1"/>
        <cdr:cNvSpPr txBox="1">
          <a:spLocks noChangeArrowheads="1"/>
        </cdr:cNvSpPr>
      </cdr:nvSpPr>
      <cdr:spPr>
        <a:xfrm>
          <a:off x="485775" y="3905250"/>
          <a:ext cx="190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15</xdr:row>
      <xdr:rowOff>190500</xdr:rowOff>
    </xdr:from>
    <xdr:to>
      <xdr:col>32</xdr:col>
      <xdr:colOff>171450</xdr:colOff>
      <xdr:row>42</xdr:row>
      <xdr:rowOff>0</xdr:rowOff>
    </xdr:to>
    <xdr:graphicFrame>
      <xdr:nvGraphicFramePr>
        <xdr:cNvPr id="1" name="Gráfico 1"/>
        <xdr:cNvGraphicFramePr/>
      </xdr:nvGraphicFramePr>
      <xdr:xfrm>
        <a:off x="2876550" y="3038475"/>
        <a:ext cx="91059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314325</xdr:colOff>
      <xdr:row>16</xdr:row>
      <xdr:rowOff>28575</xdr:rowOff>
    </xdr:from>
    <xdr:to>
      <xdr:col>46</xdr:col>
      <xdr:colOff>695325</xdr:colOff>
      <xdr:row>41</xdr:row>
      <xdr:rowOff>152400</xdr:rowOff>
    </xdr:to>
    <xdr:graphicFrame>
      <xdr:nvGraphicFramePr>
        <xdr:cNvPr id="2" name="Gráfico 2"/>
        <xdr:cNvGraphicFramePr/>
      </xdr:nvGraphicFramePr>
      <xdr:xfrm>
        <a:off x="12125325" y="3067050"/>
        <a:ext cx="7715250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107</xdr:row>
      <xdr:rowOff>0</xdr:rowOff>
    </xdr:from>
    <xdr:to>
      <xdr:col>14</xdr:col>
      <xdr:colOff>0</xdr:colOff>
      <xdr:row>148</xdr:row>
      <xdr:rowOff>66675</xdr:rowOff>
    </xdr:to>
    <xdr:graphicFrame>
      <xdr:nvGraphicFramePr>
        <xdr:cNvPr id="1" name="Gráfico 1"/>
        <xdr:cNvGraphicFramePr/>
      </xdr:nvGraphicFramePr>
      <xdr:xfrm>
        <a:off x="2981325" y="17783175"/>
        <a:ext cx="43624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</xdr:colOff>
      <xdr:row>10</xdr:row>
      <xdr:rowOff>76200</xdr:rowOff>
    </xdr:from>
    <xdr:to>
      <xdr:col>15</xdr:col>
      <xdr:colOff>733425</xdr:colOff>
      <xdr:row>31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1914525"/>
          <a:ext cx="2066925" cy="3695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1</xdr:row>
      <xdr:rowOff>152400</xdr:rowOff>
    </xdr:from>
    <xdr:to>
      <xdr:col>4</xdr:col>
      <xdr:colOff>1095375</xdr:colOff>
      <xdr:row>4</xdr:row>
      <xdr:rowOff>123825</xdr:rowOff>
    </xdr:to>
    <xdr:pic>
      <xdr:nvPicPr>
        <xdr:cNvPr id="3" name="Picture 41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314325"/>
          <a:ext cx="1085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24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T4" sqref="T4:U15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6" width="5.140625" style="0" customWidth="1"/>
    <col min="37" max="37" width="8.140625" style="0" customWidth="1"/>
    <col min="38" max="39" width="4.8515625" style="0" customWidth="1"/>
    <col min="40" max="40" width="7.8515625" style="0" customWidth="1"/>
    <col min="41" max="41" width="9.140625" style="0" customWidth="1"/>
    <col min="42" max="42" width="8.8515625" style="0" customWidth="1"/>
  </cols>
  <sheetData>
    <row r="2" spans="2:38" ht="17.25">
      <c r="B2" s="2" t="s">
        <v>0</v>
      </c>
      <c r="C2" s="2"/>
      <c r="D2" s="2"/>
      <c r="E2" s="2"/>
      <c r="AL2" s="133"/>
    </row>
    <row r="3" spans="2:5" ht="15" customHeight="1" thickBot="1">
      <c r="B3" s="3" t="s">
        <v>69</v>
      </c>
      <c r="C3" s="3"/>
      <c r="D3" s="3"/>
      <c r="E3" s="3"/>
    </row>
    <row r="4" spans="2:42" ht="15" customHeight="1" thickBot="1">
      <c r="B4" s="4" t="s">
        <v>1</v>
      </c>
      <c r="C4" s="153" t="s">
        <v>2</v>
      </c>
      <c r="D4" s="153"/>
      <c r="E4" s="154"/>
      <c r="F4" s="125">
        <v>1</v>
      </c>
      <c r="G4" s="5">
        <v>2</v>
      </c>
      <c r="H4" s="5">
        <v>3</v>
      </c>
      <c r="I4" s="5">
        <v>4</v>
      </c>
      <c r="J4" s="5">
        <v>5</v>
      </c>
      <c r="K4" s="5">
        <v>6</v>
      </c>
      <c r="L4" s="5">
        <v>7</v>
      </c>
      <c r="M4" s="5">
        <v>8</v>
      </c>
      <c r="N4" s="5">
        <v>9</v>
      </c>
      <c r="O4" s="5">
        <v>10</v>
      </c>
      <c r="P4" s="5">
        <v>11</v>
      </c>
      <c r="Q4" s="5">
        <v>12</v>
      </c>
      <c r="R4" s="5">
        <v>13</v>
      </c>
      <c r="S4" s="5">
        <v>14</v>
      </c>
      <c r="T4" s="5">
        <v>15</v>
      </c>
      <c r="U4" s="5">
        <v>16</v>
      </c>
      <c r="V4" s="5">
        <v>17</v>
      </c>
      <c r="W4" s="5">
        <v>18</v>
      </c>
      <c r="X4" s="5">
        <v>19</v>
      </c>
      <c r="Y4" s="5">
        <v>20</v>
      </c>
      <c r="Z4" s="5">
        <v>21</v>
      </c>
      <c r="AA4" s="5">
        <v>22</v>
      </c>
      <c r="AB4" s="5">
        <v>23</v>
      </c>
      <c r="AC4" s="5">
        <v>24</v>
      </c>
      <c r="AD4" s="5">
        <v>25</v>
      </c>
      <c r="AE4" s="5">
        <v>26</v>
      </c>
      <c r="AF4" s="5">
        <v>27</v>
      </c>
      <c r="AG4" s="5">
        <v>28</v>
      </c>
      <c r="AH4" s="5">
        <v>29</v>
      </c>
      <c r="AI4" s="5">
        <v>30</v>
      </c>
      <c r="AJ4" s="126">
        <v>31</v>
      </c>
      <c r="AK4" s="112" t="s">
        <v>3</v>
      </c>
      <c r="AL4" s="6" t="s">
        <v>4</v>
      </c>
      <c r="AN4" s="7" t="s">
        <v>5</v>
      </c>
      <c r="AO4" s="7" t="s">
        <v>3</v>
      </c>
      <c r="AP4" s="7" t="s">
        <v>6</v>
      </c>
    </row>
    <row r="5" spans="1:38" ht="15" customHeight="1" thickTop="1">
      <c r="A5">
        <v>4.32</v>
      </c>
      <c r="B5" s="8" t="s">
        <v>7</v>
      </c>
      <c r="C5" s="129">
        <v>4</v>
      </c>
      <c r="D5" s="130"/>
      <c r="E5" s="139"/>
      <c r="F5" s="137">
        <v>3.02</v>
      </c>
      <c r="G5" s="124">
        <v>3.03</v>
      </c>
      <c r="H5" s="124">
        <v>3.14</v>
      </c>
      <c r="I5" s="124">
        <v>3.13</v>
      </c>
      <c r="J5" s="124">
        <v>3.14</v>
      </c>
      <c r="K5" s="124">
        <v>3.16</v>
      </c>
      <c r="L5" s="124">
        <v>3.19</v>
      </c>
      <c r="M5" s="135">
        <v>3.15</v>
      </c>
      <c r="N5" s="135">
        <v>3.14</v>
      </c>
      <c r="O5" s="124">
        <v>3.17</v>
      </c>
      <c r="P5" s="124">
        <v>3.13</v>
      </c>
      <c r="Q5" s="124">
        <v>3.14</v>
      </c>
      <c r="R5" s="124">
        <v>3.17</v>
      </c>
      <c r="S5" s="124">
        <v>3.22</v>
      </c>
      <c r="T5" s="124">
        <v>3.22</v>
      </c>
      <c r="U5" s="124">
        <v>3.2</v>
      </c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68"/>
      <c r="AJ5" s="124"/>
      <c r="AK5" s="113">
        <f>AVERAGE(F5:AJ5)</f>
        <v>3.1468750000000005</v>
      </c>
      <c r="AL5" s="9">
        <f>MAX(H5:AG5)</f>
        <v>3.22</v>
      </c>
    </row>
    <row r="6" spans="1:38" ht="15" customHeight="1">
      <c r="A6">
        <v>4.88</v>
      </c>
      <c r="B6" s="10" t="s">
        <v>8</v>
      </c>
      <c r="C6" s="11">
        <v>3.5</v>
      </c>
      <c r="D6" s="12"/>
      <c r="E6" s="140"/>
      <c r="F6" s="100">
        <v>2.01</v>
      </c>
      <c r="G6" s="148">
        <v>2</v>
      </c>
      <c r="H6" s="114">
        <v>1.99</v>
      </c>
      <c r="I6" s="111">
        <v>1.98</v>
      </c>
      <c r="J6" s="148">
        <v>1.97</v>
      </c>
      <c r="K6" s="100">
        <v>1.96</v>
      </c>
      <c r="L6" s="100">
        <v>1.94</v>
      </c>
      <c r="M6" s="100">
        <v>1.92</v>
      </c>
      <c r="N6" s="100">
        <v>1.9</v>
      </c>
      <c r="O6" s="100">
        <v>1.89</v>
      </c>
      <c r="P6" s="100">
        <v>1.88</v>
      </c>
      <c r="Q6" s="100">
        <v>1.86</v>
      </c>
      <c r="R6" s="100">
        <v>1.85</v>
      </c>
      <c r="S6" s="100">
        <v>1.84</v>
      </c>
      <c r="T6" s="148">
        <v>1.82</v>
      </c>
      <c r="U6" s="100">
        <v>1.8</v>
      </c>
      <c r="V6" s="100"/>
      <c r="W6" s="100"/>
      <c r="X6" s="100"/>
      <c r="Y6" s="134"/>
      <c r="Z6" s="100"/>
      <c r="AA6" s="100"/>
      <c r="AB6" s="100"/>
      <c r="AC6" s="134"/>
      <c r="AD6" s="68"/>
      <c r="AE6" s="68"/>
      <c r="AF6" s="68"/>
      <c r="AG6" s="68"/>
      <c r="AH6" s="68"/>
      <c r="AI6" s="68"/>
      <c r="AJ6" s="68"/>
      <c r="AK6" s="113"/>
      <c r="AL6" s="1"/>
    </row>
    <row r="7" spans="1:38" ht="15" customHeight="1">
      <c r="A7">
        <v>8.52</v>
      </c>
      <c r="B7" s="10" t="s">
        <v>9</v>
      </c>
      <c r="C7" s="11">
        <v>9</v>
      </c>
      <c r="D7" s="12"/>
      <c r="E7" s="141"/>
      <c r="F7" s="110">
        <v>5.08</v>
      </c>
      <c r="G7" s="13">
        <v>5.06</v>
      </c>
      <c r="H7" s="13">
        <v>5.26</v>
      </c>
      <c r="I7" s="13">
        <v>5.17</v>
      </c>
      <c r="J7" s="13">
        <v>5.42</v>
      </c>
      <c r="K7" s="13">
        <v>5.39</v>
      </c>
      <c r="L7" s="13">
        <v>5.21</v>
      </c>
      <c r="M7" s="13">
        <v>5.05</v>
      </c>
      <c r="N7" s="13">
        <v>4.98</v>
      </c>
      <c r="O7" s="13">
        <v>4.95</v>
      </c>
      <c r="P7" s="13">
        <v>4.92</v>
      </c>
      <c r="Q7" s="13">
        <v>4.89</v>
      </c>
      <c r="R7" s="13">
        <v>4.85</v>
      </c>
      <c r="S7" s="13">
        <v>4.81</v>
      </c>
      <c r="T7" s="13">
        <v>4.81</v>
      </c>
      <c r="U7" s="13">
        <v>4.81</v>
      </c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13">
        <f>AVERAGE(F7:AJ7)</f>
        <v>5.041250000000001</v>
      </c>
      <c r="AL7" s="9">
        <f aca="true" t="shared" si="0" ref="AL7:AL15">MAX(H7:AG7)</f>
        <v>5.42</v>
      </c>
    </row>
    <row r="8" spans="1:38" ht="14.25" customHeight="1">
      <c r="A8">
        <v>4.65</v>
      </c>
      <c r="B8" s="10" t="s">
        <v>10</v>
      </c>
      <c r="C8" s="11">
        <v>4.5</v>
      </c>
      <c r="D8" s="12"/>
      <c r="E8" s="141"/>
      <c r="F8" s="110">
        <v>1.3</v>
      </c>
      <c r="G8" s="110">
        <v>1.28</v>
      </c>
      <c r="H8" s="110">
        <v>1.25</v>
      </c>
      <c r="I8" s="110">
        <v>1.34</v>
      </c>
      <c r="J8" s="110">
        <v>1.37</v>
      </c>
      <c r="K8" s="110">
        <v>1.52</v>
      </c>
      <c r="L8" s="110">
        <v>1.51</v>
      </c>
      <c r="M8" s="110">
        <v>1.41</v>
      </c>
      <c r="N8" s="110">
        <v>1.33</v>
      </c>
      <c r="O8" s="110">
        <v>1.24</v>
      </c>
      <c r="P8" s="110">
        <v>1.17</v>
      </c>
      <c r="Q8" s="110">
        <v>1.13</v>
      </c>
      <c r="R8" s="110">
        <v>1.1</v>
      </c>
      <c r="S8" s="110">
        <v>1.09</v>
      </c>
      <c r="T8" s="110">
        <v>1.07</v>
      </c>
      <c r="U8" s="110">
        <v>1.04</v>
      </c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3">
        <f>AVERAGE(F8:AJ8)</f>
        <v>1.2593750000000001</v>
      </c>
      <c r="AL8" s="9">
        <f t="shared" si="0"/>
        <v>1.52</v>
      </c>
    </row>
    <row r="9" spans="1:42" ht="15" customHeight="1">
      <c r="A9">
        <v>4.16</v>
      </c>
      <c r="B9" s="10" t="s">
        <v>11</v>
      </c>
      <c r="C9" s="11">
        <v>4.7</v>
      </c>
      <c r="D9" s="14">
        <v>5.3</v>
      </c>
      <c r="E9" s="142">
        <v>5.7</v>
      </c>
      <c r="F9" s="110">
        <v>1.39</v>
      </c>
      <c r="G9" s="13">
        <v>1.37</v>
      </c>
      <c r="H9" s="13">
        <v>1.59</v>
      </c>
      <c r="I9" s="13">
        <v>1.6</v>
      </c>
      <c r="J9" s="13">
        <v>1.58</v>
      </c>
      <c r="K9" s="150">
        <v>1.47</v>
      </c>
      <c r="L9" s="150">
        <v>1.45</v>
      </c>
      <c r="M9" s="150">
        <v>1.42</v>
      </c>
      <c r="N9" s="150">
        <v>1.42</v>
      </c>
      <c r="O9" s="151">
        <v>1.41</v>
      </c>
      <c r="P9" s="150">
        <v>1.4</v>
      </c>
      <c r="Q9" s="13">
        <v>1.37</v>
      </c>
      <c r="R9" s="152">
        <v>1.3</v>
      </c>
      <c r="S9" s="152">
        <v>1.27</v>
      </c>
      <c r="T9" s="13">
        <v>1.16</v>
      </c>
      <c r="U9" s="13">
        <v>1.14</v>
      </c>
      <c r="V9" s="13"/>
      <c r="W9" s="13"/>
      <c r="X9" s="110"/>
      <c r="Y9" s="110"/>
      <c r="Z9" s="13"/>
      <c r="AA9" s="13"/>
      <c r="AB9" s="13"/>
      <c r="AC9" s="13"/>
      <c r="AD9" s="68"/>
      <c r="AE9" s="68"/>
      <c r="AF9" s="13"/>
      <c r="AG9" s="13"/>
      <c r="AH9" s="13"/>
      <c r="AI9" s="13"/>
      <c r="AJ9" s="13"/>
      <c r="AK9" s="113">
        <f>AVERAGE(F9:AG9)</f>
        <v>1.39625</v>
      </c>
      <c r="AL9" s="9">
        <f t="shared" si="0"/>
        <v>1.6</v>
      </c>
      <c r="AN9">
        <v>-0.19</v>
      </c>
      <c r="AP9">
        <v>7.89</v>
      </c>
    </row>
    <row r="10" spans="1:42" ht="15" customHeight="1" thickBot="1">
      <c r="A10">
        <v>4.33</v>
      </c>
      <c r="B10" s="15" t="s">
        <v>12</v>
      </c>
      <c r="C10" s="11">
        <v>4.7</v>
      </c>
      <c r="D10" s="12"/>
      <c r="E10" s="141"/>
      <c r="F10" s="122">
        <v>3.92</v>
      </c>
      <c r="G10" s="122">
        <v>3.9</v>
      </c>
      <c r="H10" s="122">
        <v>3.88</v>
      </c>
      <c r="I10" s="122">
        <v>3.86</v>
      </c>
      <c r="J10" s="122">
        <v>3.85</v>
      </c>
      <c r="K10" s="122">
        <v>3.84</v>
      </c>
      <c r="L10" s="122">
        <v>3.82</v>
      </c>
      <c r="M10" s="122">
        <v>3.82</v>
      </c>
      <c r="N10" s="122">
        <v>3.82</v>
      </c>
      <c r="O10" s="122">
        <v>3.8</v>
      </c>
      <c r="P10" s="122">
        <v>3.78</v>
      </c>
      <c r="Q10" s="122">
        <v>3.78</v>
      </c>
      <c r="R10" s="122">
        <v>3.75</v>
      </c>
      <c r="S10" s="122">
        <v>3.75</v>
      </c>
      <c r="T10" s="122">
        <v>3.74</v>
      </c>
      <c r="U10" s="122">
        <v>3.72</v>
      </c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47"/>
      <c r="AG10" s="122"/>
      <c r="AH10" s="122"/>
      <c r="AI10" s="122"/>
      <c r="AJ10" s="122"/>
      <c r="AK10" s="113">
        <f>AVERAGE(F10:AJ10)</f>
        <v>3.814375</v>
      </c>
      <c r="AL10" s="9">
        <f t="shared" si="0"/>
        <v>3.88</v>
      </c>
      <c r="AN10">
        <v>0.56</v>
      </c>
      <c r="AO10">
        <v>3.96</v>
      </c>
      <c r="AP10">
        <v>7.31</v>
      </c>
    </row>
    <row r="11" spans="1:38" ht="15" customHeight="1">
      <c r="A11">
        <v>6.05</v>
      </c>
      <c r="B11" s="16" t="s">
        <v>13</v>
      </c>
      <c r="C11" s="19"/>
      <c r="D11" s="20"/>
      <c r="E11" s="143"/>
      <c r="F11" s="138">
        <v>2.8</v>
      </c>
      <c r="G11" s="17">
        <v>2.77</v>
      </c>
      <c r="H11" s="17">
        <v>3</v>
      </c>
      <c r="I11" s="17">
        <v>3.17</v>
      </c>
      <c r="J11" s="17">
        <v>2.94</v>
      </c>
      <c r="K11" s="17">
        <v>2.79</v>
      </c>
      <c r="L11" s="17">
        <v>2.75</v>
      </c>
      <c r="M11" s="17">
        <v>2.73</v>
      </c>
      <c r="N11" s="17">
        <v>2.71</v>
      </c>
      <c r="O11" s="17">
        <v>2.7</v>
      </c>
      <c r="P11" s="17">
        <v>2.67</v>
      </c>
      <c r="Q11" s="17">
        <v>2.64</v>
      </c>
      <c r="R11" s="17">
        <v>2.6</v>
      </c>
      <c r="S11" s="17">
        <v>2.62</v>
      </c>
      <c r="T11" s="17">
        <v>2.63</v>
      </c>
      <c r="U11" s="17">
        <v>2.6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13">
        <f>AVERAGE(F11:AJ11)</f>
        <v>2.7575000000000003</v>
      </c>
      <c r="AL11" s="9">
        <f t="shared" si="0"/>
        <v>3.17</v>
      </c>
    </row>
    <row r="12" spans="1:38" ht="15" customHeight="1">
      <c r="A12">
        <v>1.86</v>
      </c>
      <c r="B12" s="18" t="s">
        <v>14</v>
      </c>
      <c r="C12" s="19"/>
      <c r="D12" s="20"/>
      <c r="E12" s="143"/>
      <c r="F12" s="21">
        <v>0.56</v>
      </c>
      <c r="G12" s="22">
        <v>0.55</v>
      </c>
      <c r="H12" s="22">
        <v>0.62</v>
      </c>
      <c r="I12" s="22">
        <v>0.65</v>
      </c>
      <c r="J12" s="22">
        <v>0.66</v>
      </c>
      <c r="K12" s="22">
        <v>0.65</v>
      </c>
      <c r="L12" s="22">
        <v>0.63</v>
      </c>
      <c r="M12" s="22">
        <v>0.64</v>
      </c>
      <c r="N12" s="22">
        <v>0.64</v>
      </c>
      <c r="O12" s="22">
        <v>0.64</v>
      </c>
      <c r="P12" s="22">
        <v>0.64</v>
      </c>
      <c r="Q12" s="22">
        <v>0.61</v>
      </c>
      <c r="R12" s="22">
        <v>0.6</v>
      </c>
      <c r="S12" s="22">
        <v>0.58</v>
      </c>
      <c r="T12" s="22">
        <v>0.56</v>
      </c>
      <c r="U12" s="22">
        <v>0.54</v>
      </c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113">
        <f>AVERAGE(F12:AJ12)</f>
        <v>0.610625</v>
      </c>
      <c r="AL12" s="9">
        <f t="shared" si="0"/>
        <v>0.66</v>
      </c>
    </row>
    <row r="13" spans="1:38" ht="15" customHeight="1">
      <c r="A13">
        <v>3.19</v>
      </c>
      <c r="B13" s="18" t="s">
        <v>15</v>
      </c>
      <c r="C13" s="19"/>
      <c r="D13" s="20"/>
      <c r="E13" s="143"/>
      <c r="F13" s="21">
        <v>0.62</v>
      </c>
      <c r="G13" s="21">
        <v>0.61</v>
      </c>
      <c r="H13" s="21">
        <v>0.78</v>
      </c>
      <c r="I13" s="21">
        <v>0.63</v>
      </c>
      <c r="J13" s="21">
        <v>0.63</v>
      </c>
      <c r="K13" s="21">
        <v>0.62</v>
      </c>
      <c r="L13" s="21">
        <v>0.61</v>
      </c>
      <c r="M13" s="21">
        <v>0.61</v>
      </c>
      <c r="N13" s="21">
        <v>0.6</v>
      </c>
      <c r="O13" s="21">
        <v>0.65</v>
      </c>
      <c r="P13" s="22">
        <v>0.6</v>
      </c>
      <c r="Q13" s="22">
        <v>0.59</v>
      </c>
      <c r="R13" s="21">
        <v>0.59</v>
      </c>
      <c r="S13" s="21">
        <v>0.59</v>
      </c>
      <c r="T13" s="21">
        <v>0.65</v>
      </c>
      <c r="U13" s="160">
        <v>0.67</v>
      </c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136"/>
      <c r="AK13" s="113">
        <f>AVERAGE(F13:AJ13)</f>
        <v>0.628125</v>
      </c>
      <c r="AL13" s="9">
        <f t="shared" si="0"/>
        <v>0.78</v>
      </c>
    </row>
    <row r="14" spans="1:38" s="23" customFormat="1" ht="15" customHeight="1" thickBot="1">
      <c r="A14" s="23">
        <v>0.94</v>
      </c>
      <c r="B14" s="24" t="s">
        <v>16</v>
      </c>
      <c r="C14" s="131">
        <v>4</v>
      </c>
      <c r="D14" s="132"/>
      <c r="E14" s="144"/>
      <c r="F14" s="120">
        <v>0.37</v>
      </c>
      <c r="G14" s="120">
        <v>0.36</v>
      </c>
      <c r="H14" s="120">
        <v>0.37</v>
      </c>
      <c r="I14" s="120">
        <v>0.38</v>
      </c>
      <c r="J14" s="120">
        <v>0.37</v>
      </c>
      <c r="K14" s="120">
        <v>0.37</v>
      </c>
      <c r="L14" s="120">
        <v>0.36</v>
      </c>
      <c r="M14" s="120">
        <v>0.36</v>
      </c>
      <c r="N14" s="120">
        <v>0.35</v>
      </c>
      <c r="O14" s="120">
        <v>0.35</v>
      </c>
      <c r="P14" s="120">
        <v>0.34</v>
      </c>
      <c r="Q14" s="120">
        <v>0.33</v>
      </c>
      <c r="R14" s="120">
        <v>0.33</v>
      </c>
      <c r="S14" s="120">
        <v>0.38</v>
      </c>
      <c r="T14" s="120">
        <v>0.34</v>
      </c>
      <c r="U14" s="120">
        <v>0.33</v>
      </c>
      <c r="V14" s="120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3">
        <f>AVERAGE(F14:AJ14)</f>
        <v>0.35562499999999997</v>
      </c>
      <c r="AL14" s="9">
        <f t="shared" si="0"/>
        <v>0.38</v>
      </c>
    </row>
    <row r="15" spans="1:42" ht="15" customHeight="1" thickBot="1" thickTop="1">
      <c r="A15">
        <v>4.17</v>
      </c>
      <c r="B15" s="115" t="s">
        <v>17</v>
      </c>
      <c r="C15" s="127">
        <v>4.7</v>
      </c>
      <c r="D15" s="128">
        <v>5.3</v>
      </c>
      <c r="E15" s="145">
        <v>5.7</v>
      </c>
      <c r="F15" s="121">
        <v>3.88</v>
      </c>
      <c r="G15" s="121">
        <v>3.84</v>
      </c>
      <c r="H15" s="121">
        <v>3.84</v>
      </c>
      <c r="I15" s="121">
        <v>3.8</v>
      </c>
      <c r="J15" s="121">
        <v>3.8</v>
      </c>
      <c r="K15" s="121">
        <v>3.78</v>
      </c>
      <c r="L15" s="121">
        <v>3.77</v>
      </c>
      <c r="M15" s="121">
        <v>3.75</v>
      </c>
      <c r="N15" s="121">
        <v>3.75</v>
      </c>
      <c r="O15" s="121">
        <v>3.74</v>
      </c>
      <c r="P15" s="121">
        <v>3.74</v>
      </c>
      <c r="Q15" s="121">
        <v>3.72</v>
      </c>
      <c r="R15" s="121">
        <v>3.71</v>
      </c>
      <c r="S15" s="121">
        <v>3.67</v>
      </c>
      <c r="T15" s="121">
        <v>3.68</v>
      </c>
      <c r="U15" s="121">
        <v>3.65</v>
      </c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13">
        <f>AVERAGE(F15:AG15)</f>
        <v>3.7575000000000003</v>
      </c>
      <c r="AL15" s="9">
        <f t="shared" si="0"/>
        <v>3.84</v>
      </c>
      <c r="AN15">
        <v>1.53</v>
      </c>
      <c r="AO15">
        <v>3.95</v>
      </c>
      <c r="AP15">
        <v>7.43</v>
      </c>
    </row>
    <row r="16" ht="15" customHeight="1" thickTop="1"/>
    <row r="17" ht="15" customHeight="1" thickBot="1"/>
    <row r="18" spans="2:3" ht="15" customHeight="1" thickBot="1">
      <c r="B18" s="25" t="s">
        <v>18</v>
      </c>
      <c r="C18" s="26" t="s">
        <v>19</v>
      </c>
    </row>
    <row r="19" spans="2:3" ht="17.25" thickBot="1">
      <c r="B19" s="25" t="s">
        <v>20</v>
      </c>
      <c r="C19" s="27" t="s">
        <v>19</v>
      </c>
    </row>
    <row r="20" spans="2:17" ht="17.25" thickBot="1">
      <c r="B20" s="25" t="s">
        <v>21</v>
      </c>
      <c r="C20" s="28" t="s">
        <v>19</v>
      </c>
      <c r="Q20" s="29"/>
    </row>
    <row r="21" spans="2:3" ht="17.25" thickBot="1">
      <c r="B21" s="25" t="s">
        <v>22</v>
      </c>
      <c r="C21" s="30" t="s">
        <v>19</v>
      </c>
    </row>
    <row r="22" spans="1:3" ht="18" thickBot="1">
      <c r="A22" s="31"/>
      <c r="B22" s="25" t="s">
        <v>23</v>
      </c>
      <c r="C22" s="32" t="s">
        <v>19</v>
      </c>
    </row>
    <row r="23" spans="2:3" ht="17.25" thickBot="1">
      <c r="B23" s="25" t="s">
        <v>24</v>
      </c>
      <c r="C23" s="33" t="s">
        <v>19</v>
      </c>
    </row>
    <row r="24" spans="2:3" ht="16.5">
      <c r="B24" s="25" t="s">
        <v>68</v>
      </c>
      <c r="C24" s="149" t="s">
        <v>19</v>
      </c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7"/>
  <sheetViews>
    <sheetView tabSelected="1" zoomScalePageLayoutView="0" workbookViewId="0" topLeftCell="A1">
      <selection activeCell="D1" sqref="D1:Q39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57421875" style="0" customWidth="1"/>
    <col min="5" max="5" width="16.57421875" style="0" customWidth="1"/>
    <col min="6" max="6" width="9.7109375" style="0" customWidth="1"/>
    <col min="7" max="7" width="10.7109375" style="0" customWidth="1"/>
    <col min="8" max="9" width="9.8515625" style="0" customWidth="1"/>
    <col min="10" max="10" width="10.7109375" style="0" customWidth="1"/>
    <col min="11" max="11" width="7.421875" style="0" customWidth="1"/>
    <col min="12" max="12" width="6.57421875" style="0" customWidth="1"/>
    <col min="13" max="13" width="4.57421875" style="23" customWidth="1"/>
    <col min="14" max="14" width="4.57421875" style="0" customWidth="1"/>
    <col min="17" max="17" width="1.57421875" style="0" customWidth="1"/>
  </cols>
  <sheetData>
    <row r="1" ht="12.75">
      <c r="M1"/>
    </row>
    <row r="2" spans="6:11" ht="19.5" customHeight="1">
      <c r="F2" s="34" t="s">
        <v>25</v>
      </c>
      <c r="G2" s="34"/>
      <c r="J2" s="34"/>
      <c r="K2" s="34"/>
    </row>
    <row r="3" spans="6:11" ht="12.75" customHeight="1">
      <c r="F3" s="34" t="s">
        <v>26</v>
      </c>
      <c r="G3" s="34"/>
      <c r="J3" s="34"/>
      <c r="K3" s="34"/>
    </row>
    <row r="4" spans="6:11" ht="12.75">
      <c r="F4" s="34" t="s">
        <v>27</v>
      </c>
      <c r="G4" s="34"/>
      <c r="H4" s="34"/>
      <c r="I4" s="34"/>
      <c r="J4" s="34"/>
      <c r="K4" s="34"/>
    </row>
    <row r="5" spans="6:11" ht="12.75">
      <c r="F5" s="34" t="s">
        <v>28</v>
      </c>
      <c r="G5" s="34"/>
      <c r="H5" s="34"/>
      <c r="I5" s="34"/>
      <c r="J5" s="34"/>
      <c r="K5" s="34"/>
    </row>
    <row r="6" spans="6:13" s="35" customFormat="1" ht="15" customHeight="1">
      <c r="F6" s="36" t="s">
        <v>29</v>
      </c>
      <c r="G6" s="36"/>
      <c r="H6" s="36"/>
      <c r="I6" s="36"/>
      <c r="J6" s="36"/>
      <c r="K6" s="36"/>
      <c r="M6" s="37"/>
    </row>
    <row r="7" spans="5:14" s="38" customFormat="1" ht="19.5" customHeight="1" thickBot="1">
      <c r="E7" s="155" t="s">
        <v>30</v>
      </c>
      <c r="F7" s="155"/>
      <c r="G7" s="155"/>
      <c r="H7" s="155"/>
      <c r="I7" s="155"/>
      <c r="J7" s="155"/>
      <c r="K7" s="155"/>
      <c r="L7" s="155"/>
      <c r="M7" s="155"/>
      <c r="N7" s="155"/>
    </row>
    <row r="8" spans="4:25" ht="13.5" thickBot="1">
      <c r="D8" s="156"/>
      <c r="E8" s="156"/>
      <c r="F8" s="156"/>
      <c r="G8" s="156"/>
      <c r="H8" s="156"/>
      <c r="I8" s="156"/>
      <c r="J8" s="156"/>
      <c r="K8" s="156"/>
      <c r="L8" s="156"/>
      <c r="M8" s="39"/>
      <c r="Y8" s="4" t="s">
        <v>32</v>
      </c>
    </row>
    <row r="9" spans="4:26" ht="13.5" thickBot="1">
      <c r="D9" s="34"/>
      <c r="E9" s="157" t="s">
        <v>31</v>
      </c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34"/>
      <c r="Z9" s="4" t="s">
        <v>33</v>
      </c>
    </row>
    <row r="10" spans="4:13" ht="12.75">
      <c r="D10" s="6"/>
      <c r="E10" s="6"/>
      <c r="F10" s="6"/>
      <c r="G10" s="6"/>
      <c r="H10" s="6"/>
      <c r="I10" s="6"/>
      <c r="J10" s="6"/>
      <c r="K10" s="6"/>
      <c r="L10" s="6"/>
      <c r="M10" s="40"/>
    </row>
    <row r="11" spans="4:13" ht="13.5" thickBot="1">
      <c r="D11" s="41"/>
      <c r="E11" s="42" t="s">
        <v>70</v>
      </c>
      <c r="F11" s="43"/>
      <c r="G11" s="43"/>
      <c r="H11" s="44"/>
      <c r="I11" s="44" t="s">
        <v>67</v>
      </c>
      <c r="K11" s="41"/>
      <c r="L11" s="41"/>
      <c r="M11" s="45"/>
    </row>
    <row r="12" spans="4:13" ht="14.25" customHeight="1" thickBot="1" thickTop="1">
      <c r="D12" s="46"/>
      <c r="E12" s="76" t="s">
        <v>34</v>
      </c>
      <c r="F12" s="76" t="s">
        <v>35</v>
      </c>
      <c r="G12" s="93" t="s">
        <v>66</v>
      </c>
      <c r="H12" s="158" t="s">
        <v>36</v>
      </c>
      <c r="I12" s="159"/>
      <c r="J12" s="76" t="s">
        <v>37</v>
      </c>
      <c r="K12" s="76" t="s">
        <v>38</v>
      </c>
      <c r="L12" s="76" t="s">
        <v>39</v>
      </c>
      <c r="M12" s="7"/>
    </row>
    <row r="13" spans="4:13" ht="15.75" customHeight="1" thickBot="1">
      <c r="D13" s="46"/>
      <c r="E13" s="77" t="s">
        <v>40</v>
      </c>
      <c r="F13" s="77" t="s">
        <v>41</v>
      </c>
      <c r="G13" s="94" t="s">
        <v>65</v>
      </c>
      <c r="H13" s="5">
        <v>15</v>
      </c>
      <c r="I13" s="5">
        <v>16</v>
      </c>
      <c r="J13" s="77" t="s">
        <v>42</v>
      </c>
      <c r="K13" s="77" t="s">
        <v>43</v>
      </c>
      <c r="L13" s="77"/>
      <c r="M13" s="7"/>
    </row>
    <row r="14" spans="4:17" ht="15" customHeight="1" thickTop="1">
      <c r="D14" s="46"/>
      <c r="E14" s="78" t="s">
        <v>7</v>
      </c>
      <c r="F14" s="92">
        <v>4</v>
      </c>
      <c r="G14" s="95">
        <v>65.98</v>
      </c>
      <c r="H14" s="124">
        <v>3.22</v>
      </c>
      <c r="I14" s="124">
        <v>3.2</v>
      </c>
      <c r="J14" s="87">
        <f>IF(I14="S/D"," ",(+I14-H14)*100)</f>
        <v>-2.0000000000000018</v>
      </c>
      <c r="K14" s="85" t="str">
        <f>IF(J14&lt;0,"B",IF(J14&gt;0,"C","E"))</f>
        <v>B</v>
      </c>
      <c r="L14" s="84" t="str">
        <f aca="true" t="shared" si="0" ref="L14:L19">IF(I14&gt;F14,"A",IF(I14=F14,"*"," "))</f>
        <v> </v>
      </c>
      <c r="M14" s="47"/>
      <c r="Q14" s="69"/>
    </row>
    <row r="15" spans="4:17" ht="15" customHeight="1">
      <c r="D15" s="46"/>
      <c r="E15" s="79" t="s">
        <v>8</v>
      </c>
      <c r="F15" s="72">
        <v>3.5</v>
      </c>
      <c r="G15" s="96"/>
      <c r="H15" s="148">
        <v>1.82</v>
      </c>
      <c r="I15" s="100">
        <v>1.8</v>
      </c>
      <c r="J15" s="87">
        <f>IF(I15="S/D"," ",(+I15-H15)*100)</f>
        <v>-2.0000000000000018</v>
      </c>
      <c r="K15" s="85" t="str">
        <f aca="true" t="shared" si="1" ref="K15:K24">IF(J15&lt;0,"B",IF(J15&gt;0,"C","E"))</f>
        <v>B</v>
      </c>
      <c r="L15" s="84" t="str">
        <f>IF(I15&gt;F15,"A",IF(I15=F15,"*"," "))</f>
        <v> </v>
      </c>
      <c r="M15" s="47"/>
      <c r="Q15" s="69"/>
    </row>
    <row r="16" spans="4:17" ht="15" customHeight="1">
      <c r="D16" s="46"/>
      <c r="E16" s="79" t="s">
        <v>9</v>
      </c>
      <c r="F16" s="72">
        <v>9</v>
      </c>
      <c r="G16" s="96">
        <v>26.85</v>
      </c>
      <c r="H16" s="13">
        <v>4.81</v>
      </c>
      <c r="I16" s="13">
        <v>4.81</v>
      </c>
      <c r="J16" s="87">
        <f>IF(I16="S/D"," ",(+I16-H16)*100)</f>
        <v>0</v>
      </c>
      <c r="K16" s="85" t="str">
        <f t="shared" si="1"/>
        <v>E</v>
      </c>
      <c r="L16" s="84" t="str">
        <f>IF(I16&gt;F16,"A",IF(I16=F16,"*"," "))</f>
        <v> </v>
      </c>
      <c r="M16" s="47"/>
      <c r="Q16" s="69"/>
    </row>
    <row r="17" spans="4:17" ht="15" customHeight="1">
      <c r="D17" s="46"/>
      <c r="E17" s="79" t="s">
        <v>64</v>
      </c>
      <c r="F17" s="72">
        <v>4.5</v>
      </c>
      <c r="G17" s="96">
        <v>22.84</v>
      </c>
      <c r="H17" s="110">
        <v>1.07</v>
      </c>
      <c r="I17" s="110">
        <v>1.04</v>
      </c>
      <c r="J17" s="87">
        <f>IF(I17="S/D"," ",(+I17-H17)*100)</f>
        <v>-3.0000000000000027</v>
      </c>
      <c r="K17" s="85" t="str">
        <f t="shared" si="1"/>
        <v>B</v>
      </c>
      <c r="L17" s="84"/>
      <c r="M17" s="47"/>
      <c r="Q17" s="69"/>
    </row>
    <row r="18" spans="4:17" ht="15" customHeight="1">
      <c r="D18" s="48"/>
      <c r="E18" s="79" t="s">
        <v>11</v>
      </c>
      <c r="F18" s="72">
        <v>4.7</v>
      </c>
      <c r="G18" s="96">
        <v>11.09</v>
      </c>
      <c r="H18" s="13">
        <v>1.16</v>
      </c>
      <c r="I18" s="13">
        <v>1.14</v>
      </c>
      <c r="J18" s="87">
        <f aca="true" t="shared" si="2" ref="J18:J24">IF(I18="S/D"," ",(+I18-H18)*100)</f>
        <v>-2.0000000000000018</v>
      </c>
      <c r="K18" s="85" t="str">
        <f t="shared" si="1"/>
        <v>B</v>
      </c>
      <c r="L18" s="84" t="str">
        <f t="shared" si="0"/>
        <v> </v>
      </c>
      <c r="M18" s="47"/>
      <c r="Q18" s="69"/>
    </row>
    <row r="19" spans="4:17" ht="15" customHeight="1" thickBot="1">
      <c r="D19" s="46"/>
      <c r="E19" s="104" t="s">
        <v>12</v>
      </c>
      <c r="F19" s="105">
        <v>4.7</v>
      </c>
      <c r="G19" s="106">
        <v>8.07</v>
      </c>
      <c r="H19" s="122">
        <v>3.74</v>
      </c>
      <c r="I19" s="122">
        <v>3.72</v>
      </c>
      <c r="J19" s="107">
        <f>IF(I19="S/D"," ",(+I19-H19)*100)</f>
        <v>-2.0000000000000018</v>
      </c>
      <c r="K19" s="108" t="str">
        <f t="shared" si="1"/>
        <v>B</v>
      </c>
      <c r="L19" s="109" t="str">
        <f t="shared" si="0"/>
        <v> </v>
      </c>
      <c r="M19" s="47"/>
      <c r="Q19" s="69"/>
    </row>
    <row r="20" spans="5:17" ht="15" customHeight="1">
      <c r="E20" s="80" t="s">
        <v>44</v>
      </c>
      <c r="F20" s="73"/>
      <c r="G20" s="97">
        <v>34.61</v>
      </c>
      <c r="H20" s="17">
        <v>2.63</v>
      </c>
      <c r="I20" s="17">
        <v>2.6</v>
      </c>
      <c r="J20" s="101">
        <f>IF(I20="S/D"," ",(+I20-H20)*100)</f>
        <v>-2.9999999999999805</v>
      </c>
      <c r="K20" s="102" t="str">
        <f t="shared" si="1"/>
        <v>B</v>
      </c>
      <c r="L20" s="103"/>
      <c r="Q20" s="69"/>
    </row>
    <row r="21" spans="4:17" ht="15" customHeight="1">
      <c r="D21" s="46"/>
      <c r="E21" s="81" t="s">
        <v>14</v>
      </c>
      <c r="F21" s="74"/>
      <c r="G21" s="98">
        <v>42.98</v>
      </c>
      <c r="H21" s="22">
        <v>0.56</v>
      </c>
      <c r="I21" s="22">
        <v>0.54</v>
      </c>
      <c r="J21" s="88">
        <f t="shared" si="2"/>
        <v>-2.0000000000000018</v>
      </c>
      <c r="K21" s="83" t="str">
        <f t="shared" si="1"/>
        <v>B</v>
      </c>
      <c r="L21" s="90"/>
      <c r="M21" s="47"/>
      <c r="Q21" s="69"/>
    </row>
    <row r="22" spans="4:17" ht="15" customHeight="1">
      <c r="D22" s="46"/>
      <c r="E22" s="81" t="s">
        <v>15</v>
      </c>
      <c r="F22" s="74"/>
      <c r="G22" s="98">
        <v>33.15</v>
      </c>
      <c r="H22" s="21">
        <v>0.65</v>
      </c>
      <c r="I22" s="160">
        <v>0.67</v>
      </c>
      <c r="J22" s="88">
        <f t="shared" si="2"/>
        <v>2.0000000000000018</v>
      </c>
      <c r="K22" s="83" t="str">
        <f t="shared" si="1"/>
        <v>C</v>
      </c>
      <c r="L22" s="90"/>
      <c r="M22" s="49"/>
      <c r="Q22" s="69"/>
    </row>
    <row r="23" spans="5:17" ht="15" customHeight="1" thickBot="1">
      <c r="E23" s="82" t="s">
        <v>16</v>
      </c>
      <c r="F23" s="75">
        <v>4</v>
      </c>
      <c r="G23" s="99">
        <v>28.05</v>
      </c>
      <c r="H23" s="120">
        <v>0.34</v>
      </c>
      <c r="I23" s="120">
        <v>0.33</v>
      </c>
      <c r="J23" s="89">
        <f t="shared" si="2"/>
        <v>-1.0000000000000009</v>
      </c>
      <c r="K23" s="86" t="str">
        <f t="shared" si="1"/>
        <v>B</v>
      </c>
      <c r="L23" s="91"/>
      <c r="Q23" s="69"/>
    </row>
    <row r="24" spans="5:17" ht="16.5" customHeight="1" thickBot="1" thickTop="1">
      <c r="E24" s="116" t="s">
        <v>45</v>
      </c>
      <c r="F24" s="117">
        <v>5.3</v>
      </c>
      <c r="G24" s="118">
        <v>8.19</v>
      </c>
      <c r="H24" s="121">
        <v>3.68</v>
      </c>
      <c r="I24" s="121">
        <v>3.65</v>
      </c>
      <c r="J24" s="123">
        <f t="shared" si="2"/>
        <v>-3.000000000000025</v>
      </c>
      <c r="K24" s="116" t="str">
        <f t="shared" si="1"/>
        <v>B</v>
      </c>
      <c r="L24" s="116"/>
      <c r="Q24" s="69"/>
    </row>
    <row r="25" spans="5:17" ht="16.5" customHeight="1" thickTop="1">
      <c r="E25" s="70"/>
      <c r="F25" s="71"/>
      <c r="G25" s="71"/>
      <c r="H25" s="71"/>
      <c r="I25" s="71"/>
      <c r="J25" s="71"/>
      <c r="K25" s="71"/>
      <c r="L25" s="71"/>
      <c r="Q25" s="69"/>
    </row>
    <row r="26" spans="5:8" ht="12.75">
      <c r="E26" s="50" t="s">
        <v>46</v>
      </c>
      <c r="H26" s="50" t="s">
        <v>47</v>
      </c>
    </row>
    <row r="27" ht="12.75">
      <c r="E27" s="50" t="s">
        <v>48</v>
      </c>
    </row>
    <row r="28" ht="12.75">
      <c r="E28" s="50" t="s">
        <v>49</v>
      </c>
    </row>
    <row r="29" spans="5:13" s="51" customFormat="1" ht="12">
      <c r="E29" s="52" t="s">
        <v>50</v>
      </c>
      <c r="M29" s="53"/>
    </row>
    <row r="30" spans="5:13" s="51" customFormat="1" ht="9.75" customHeight="1">
      <c r="E30" s="54" t="s">
        <v>51</v>
      </c>
      <c r="F30" s="51" t="s">
        <v>52</v>
      </c>
      <c r="I30" s="146" t="s">
        <v>51</v>
      </c>
      <c r="J30" s="51" t="s">
        <v>68</v>
      </c>
      <c r="M30" s="53"/>
    </row>
    <row r="31" spans="5:13" s="51" customFormat="1" ht="9.75" customHeight="1">
      <c r="E31" s="55" t="s">
        <v>51</v>
      </c>
      <c r="F31" s="51" t="s">
        <v>53</v>
      </c>
      <c r="M31" s="53"/>
    </row>
    <row r="32" spans="5:13" s="51" customFormat="1" ht="9.75" customHeight="1">
      <c r="E32" s="56" t="s">
        <v>51</v>
      </c>
      <c r="F32" s="51" t="s">
        <v>54</v>
      </c>
      <c r="M32" s="53"/>
    </row>
    <row r="33" spans="5:13" s="51" customFormat="1" ht="9.75" customHeight="1">
      <c r="E33" s="57" t="s">
        <v>51</v>
      </c>
      <c r="F33" s="51" t="s">
        <v>55</v>
      </c>
      <c r="M33" s="53"/>
    </row>
    <row r="34" spans="5:13" s="51" customFormat="1" ht="10.5" customHeight="1">
      <c r="E34" s="58" t="s">
        <v>56</v>
      </c>
      <c r="F34" s="59" t="s">
        <v>57</v>
      </c>
      <c r="G34" s="59"/>
      <c r="M34" s="53"/>
    </row>
    <row r="35" spans="5:13" s="51" customFormat="1" ht="10.5" customHeight="1">
      <c r="E35" s="60" t="s">
        <v>58</v>
      </c>
      <c r="F35" s="59" t="s">
        <v>59</v>
      </c>
      <c r="G35" s="59"/>
      <c r="M35" s="53"/>
    </row>
    <row r="36" spans="5:9" ht="13.5">
      <c r="E36" s="52" t="s">
        <v>60</v>
      </c>
      <c r="I36" s="61"/>
    </row>
    <row r="37" spans="5:10" ht="12.75">
      <c r="E37" s="52" t="s">
        <v>61</v>
      </c>
      <c r="F37" s="62" t="s">
        <v>62</v>
      </c>
      <c r="G37" s="62"/>
      <c r="H37" s="63"/>
      <c r="J37" s="64"/>
    </row>
    <row r="38" spans="1:12" ht="12.75">
      <c r="A38" s="65"/>
      <c r="E38" s="52" t="s">
        <v>63</v>
      </c>
      <c r="F38" s="66"/>
      <c r="G38" s="66"/>
      <c r="K38" s="62"/>
      <c r="L38" s="62"/>
    </row>
    <row r="40" ht="12.75">
      <c r="E40" s="67"/>
    </row>
    <row r="44" spans="6:13" ht="12.75">
      <c r="F44" s="23"/>
      <c r="G44" s="23"/>
      <c r="M44"/>
    </row>
    <row r="45" spans="6:13" ht="12.75">
      <c r="F45" s="23"/>
      <c r="G45" s="23"/>
      <c r="M45"/>
    </row>
    <row r="46" spans="6:13" ht="12.75">
      <c r="F46" s="23"/>
      <c r="G46" s="23"/>
      <c r="M46"/>
    </row>
    <row r="47" spans="6:13" ht="12.75">
      <c r="F47" s="23"/>
      <c r="G47" s="23"/>
      <c r="M47"/>
    </row>
    <row r="48" ht="12.75">
      <c r="M48"/>
    </row>
    <row r="49" spans="6:13" ht="12.75">
      <c r="F49" s="23"/>
      <c r="G49" s="23"/>
      <c r="M49"/>
    </row>
    <row r="50" spans="6:13" ht="12.75">
      <c r="F50" s="23"/>
      <c r="G50" s="23"/>
      <c r="M50"/>
    </row>
    <row r="51" spans="6:13" ht="12.75">
      <c r="F51" s="23"/>
      <c r="G51" s="23"/>
      <c r="M51"/>
    </row>
    <row r="52" spans="6:13" ht="12.75">
      <c r="F52" s="23"/>
      <c r="G52" s="23"/>
      <c r="M52"/>
    </row>
    <row r="53" spans="6:13" ht="12.75">
      <c r="F53" s="23"/>
      <c r="G53" s="23"/>
      <c r="M53"/>
    </row>
    <row r="54" spans="6:13" ht="12.75">
      <c r="F54" s="23"/>
      <c r="G54" s="23"/>
      <c r="M54"/>
    </row>
    <row r="55" spans="6:13" ht="12.75">
      <c r="F55" s="23"/>
      <c r="G55" s="23"/>
      <c r="M55"/>
    </row>
    <row r="56" spans="6:13" ht="12.75">
      <c r="F56" s="23"/>
      <c r="G56" s="23"/>
      <c r="M56"/>
    </row>
    <row r="57" spans="6:13" ht="12.75">
      <c r="F57" s="23"/>
      <c r="G57" s="23"/>
      <c r="M57"/>
    </row>
  </sheetData>
  <sheetProtection selectLockedCells="1" selectUnlockedCells="1"/>
  <mergeCells count="4">
    <mergeCell ref="E7:N7"/>
    <mergeCell ref="D8:L8"/>
    <mergeCell ref="E9:P9"/>
    <mergeCell ref="H12:I12"/>
  </mergeCells>
  <hyperlinks>
    <hyperlink ref="F37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>Andres</cp:lastModifiedBy>
  <dcterms:created xsi:type="dcterms:W3CDTF">2016-08-11T11:21:10Z</dcterms:created>
  <dcterms:modified xsi:type="dcterms:W3CDTF">2017-12-16T13:08:54Z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