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NOVIEMBRE" sheetId="1" r:id="rId1"/>
    <sheet name="JPG" sheetId="2" r:id="rId2"/>
  </sheets>
  <definedNames/>
  <calcPr fullCalcOnLoad="1"/>
</workbook>
</file>

<file path=xl/sharedStrings.xml><?xml version="1.0" encoding="utf-8"?>
<sst xmlns="http://schemas.openxmlformats.org/spreadsheetml/2006/main" count="95" uniqueCount="70">
  <si>
    <t>ALTURAS HIDROMETRICAS DE LA CUENCA DEL RIO SALADO</t>
  </si>
  <si>
    <t>NOVIEMBRE 2018</t>
  </si>
  <si>
    <t>Estacion/Dias</t>
  </si>
  <si>
    <t>V Alerta</t>
  </si>
  <si>
    <t>Promedio</t>
  </si>
  <si>
    <t>Max</t>
  </si>
  <si>
    <t>Min Hist.</t>
  </si>
  <si>
    <t>Max Hist.</t>
  </si>
  <si>
    <t>Tostado</t>
  </si>
  <si>
    <t>Calchaqui</t>
  </si>
  <si>
    <t>San Justo</t>
  </si>
  <si>
    <t>Emilia</t>
  </si>
  <si>
    <t>Recreo</t>
  </si>
  <si>
    <t>Santo Tome</t>
  </si>
  <si>
    <t>Paso de las Piedras</t>
  </si>
  <si>
    <t>Las Conchas</t>
  </si>
  <si>
    <t>San Antonio</t>
  </si>
  <si>
    <t>Aº Cululú</t>
  </si>
  <si>
    <t>Santa Fe</t>
  </si>
  <si>
    <t>Estimado</t>
  </si>
  <si>
    <t>xxx</t>
  </si>
  <si>
    <t>Interpolado</t>
  </si>
  <si>
    <t>Sensores</t>
  </si>
  <si>
    <t>Observadores</t>
  </si>
  <si>
    <t>D Antes 19 hs</t>
  </si>
  <si>
    <t>Oper EVARSA</t>
  </si>
  <si>
    <t>Corregida</t>
  </si>
  <si>
    <t>MINISTERIO DE INFRAESTRUCTURA Y TRANSPORTE</t>
  </si>
  <si>
    <t>SECRETARIA DE RECURSOS HIDRICOS</t>
  </si>
  <si>
    <t>SUBSECRETARIA DE PLANIFICACION</t>
  </si>
  <si>
    <t>DIRECCION GENERAL DE SERVICIOS TECNICOS ESPECIFICOS</t>
  </si>
  <si>
    <t>COORDINACIÓN DE PREVENCIÓN HÍDRICA</t>
  </si>
  <si>
    <t>SD</t>
  </si>
  <si>
    <t>Almirante Brown 4751 (S3002GVA) Santa Fe
Tel: 54 342 4574773 / 71 / 4574762 / 4573733</t>
  </si>
  <si>
    <t>SISTEMA DE ALERTA DE LA CUENCA DEL RIO SALADO</t>
  </si>
  <si>
    <t>Datos correspondientes a las 00 hs</t>
  </si>
  <si>
    <t>Estación</t>
  </si>
  <si>
    <t>Nivel</t>
  </si>
  <si>
    <t>Cota IGN (m)</t>
  </si>
  <si>
    <t>Días</t>
  </si>
  <si>
    <t>Diferencia</t>
  </si>
  <si>
    <t>Estado</t>
  </si>
  <si>
    <t>Alerta</t>
  </si>
  <si>
    <t>Telemétrica</t>
  </si>
  <si>
    <t>de Alerta</t>
  </si>
  <si>
    <t>Cero Escala</t>
  </si>
  <si>
    <t>(Cm)</t>
  </si>
  <si>
    <t>Actual</t>
  </si>
  <si>
    <t xml:space="preserve">Emilia </t>
  </si>
  <si>
    <t>P de las Piedras</t>
  </si>
  <si>
    <t>-</t>
  </si>
  <si>
    <t>Puerto Santa Fe</t>
  </si>
  <si>
    <t>C: En Creciente</t>
  </si>
  <si>
    <t>SD: Sin Datos</t>
  </si>
  <si>
    <t>SE: Sin Escala (valor por debajo del Cero de la Escala)</t>
  </si>
  <si>
    <t>Alturas en metros</t>
  </si>
  <si>
    <t>Dif en cm. (En las ultimas 24 hs)</t>
  </si>
  <si>
    <t xml:space="preserve">xxx: </t>
  </si>
  <si>
    <t>Dato Observador</t>
  </si>
  <si>
    <t>Valor Interpolado</t>
  </si>
  <si>
    <t>Dato Sensor Telemétrico</t>
  </si>
  <si>
    <t>Valor Estimado</t>
  </si>
  <si>
    <t>A</t>
  </si>
  <si>
    <t>Nivel Actual Supera Nivel de Alerta Técnica</t>
  </si>
  <si>
    <t>*</t>
  </si>
  <si>
    <t>Nivel Actual igual Nivel de Alerta Tecnico</t>
  </si>
  <si>
    <t xml:space="preserve">Para solicitud de información </t>
  </si>
  <si>
    <t>comunicarse a:</t>
  </si>
  <si>
    <t>dgste@santafe.gov.ar o dgste2010@gmail.com</t>
  </si>
  <si>
    <t>Si no quiere recibir mas el Parte Diario enviar email con asunto: ¨Darme de Baja¨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</si>
</sst>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0"/>
    <numFmt numFmtId="167" formatCode="DD/MM/YYYY"/>
    <numFmt numFmtId="168" formatCode="0"/>
  </numFmts>
  <fonts count="39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53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10"/>
      <color indexed="62"/>
      <name val="Arial"/>
      <family val="2"/>
    </font>
    <font>
      <b/>
      <sz val="10"/>
      <color indexed="14"/>
      <name val="Arial"/>
      <family val="2"/>
    </font>
    <font>
      <b/>
      <sz val="10"/>
      <color indexed="30"/>
      <name val="Arial"/>
      <family val="2"/>
    </font>
    <font>
      <b/>
      <sz val="9"/>
      <name val="Arial"/>
      <family val="2"/>
    </font>
    <font>
      <b/>
      <sz val="13"/>
      <color indexed="17"/>
      <name val="Arial"/>
      <family val="2"/>
    </font>
    <font>
      <b/>
      <sz val="13"/>
      <color indexed="20"/>
      <name val="Arial"/>
      <family val="2"/>
    </font>
    <font>
      <b/>
      <sz val="13"/>
      <color indexed="8"/>
      <name val="Arial"/>
      <family val="2"/>
    </font>
    <font>
      <b/>
      <sz val="13"/>
      <color indexed="30"/>
      <name val="Arial"/>
      <family val="2"/>
    </font>
    <font>
      <b/>
      <sz val="14"/>
      <color indexed="17"/>
      <name val="Arial"/>
      <family val="2"/>
    </font>
    <font>
      <b/>
      <sz val="13"/>
      <color indexed="19"/>
      <name val="Arial"/>
      <family val="2"/>
    </font>
    <font>
      <b/>
      <sz val="13"/>
      <color indexed="29"/>
      <name val="Arial"/>
      <family val="2"/>
    </font>
    <font>
      <b/>
      <sz val="13"/>
      <color indexed="14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b/>
      <sz val="10"/>
      <color indexed="48"/>
      <name val="Arial"/>
      <family val="2"/>
    </font>
    <font>
      <sz val="9"/>
      <name val="Arial"/>
      <family val="2"/>
    </font>
    <font>
      <b/>
      <sz val="9"/>
      <color indexed="30"/>
      <name val="Arial"/>
      <family val="2"/>
    </font>
    <font>
      <b/>
      <sz val="9"/>
      <color indexed="14"/>
      <name val="Arial"/>
      <family val="2"/>
    </font>
    <font>
      <b/>
      <sz val="9"/>
      <color indexed="20"/>
      <name val="Arial"/>
      <family val="2"/>
    </font>
    <font>
      <b/>
      <sz val="9"/>
      <color indexed="17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sz val="21"/>
      <color indexed="8"/>
      <name val="Arial"/>
      <family val="2"/>
    </font>
    <font>
      <b/>
      <sz val="9.5"/>
      <color indexed="8"/>
      <name val="Arial"/>
      <family val="2"/>
    </font>
    <font>
      <b/>
      <sz val="1.05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5" fillId="0" borderId="0" applyNumberFormat="0" applyFill="0" applyBorder="0" applyAlignment="0" applyProtection="0"/>
  </cellStyleXfs>
  <cellXfs count="172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/>
    </xf>
    <xf numFmtId="164" fontId="0" fillId="0" borderId="0" xfId="0" applyBorder="1" applyAlignment="1">
      <alignment/>
    </xf>
    <xf numFmtId="165" fontId="2" fillId="0" borderId="0" xfId="0" applyNumberFormat="1" applyFont="1" applyAlignment="1">
      <alignment/>
    </xf>
    <xf numFmtId="164" fontId="2" fillId="0" borderId="1" xfId="0" applyFont="1" applyBorder="1" applyAlignment="1">
      <alignment horizontal="center"/>
    </xf>
    <xf numFmtId="164" fontId="2" fillId="0" borderId="2" xfId="0" applyFont="1" applyBorder="1" applyAlignment="1">
      <alignment horizontal="center"/>
    </xf>
    <xf numFmtId="164" fontId="2" fillId="0" borderId="3" xfId="0" applyFont="1" applyBorder="1" applyAlignment="1">
      <alignment horizontal="center"/>
    </xf>
    <xf numFmtId="164" fontId="2" fillId="0" borderId="4" xfId="0" applyFont="1" applyBorder="1" applyAlignment="1">
      <alignment horizontal="center"/>
    </xf>
    <xf numFmtId="164" fontId="2" fillId="0" borderId="5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Font="1" applyFill="1" applyBorder="1" applyAlignment="1">
      <alignment horizontal="center"/>
    </xf>
    <xf numFmtId="164" fontId="2" fillId="2" borderId="6" xfId="0" applyFont="1" applyFill="1" applyBorder="1" applyAlignment="1">
      <alignment horizontal="center"/>
    </xf>
    <xf numFmtId="166" fontId="3" fillId="2" borderId="7" xfId="0" applyNumberFormat="1" applyFont="1" applyFill="1" applyBorder="1" applyAlignment="1">
      <alignment horizontal="center"/>
    </xf>
    <xf numFmtId="166" fontId="2" fillId="2" borderId="8" xfId="0" applyNumberFormat="1" applyFont="1" applyFill="1" applyBorder="1" applyAlignment="1">
      <alignment horizontal="center"/>
    </xf>
    <xf numFmtId="166" fontId="4" fillId="2" borderId="9" xfId="0" applyNumberFormat="1" applyFont="1" applyFill="1" applyBorder="1" applyAlignment="1">
      <alignment horizontal="center"/>
    </xf>
    <xf numFmtId="166" fontId="2" fillId="2" borderId="10" xfId="0" applyNumberFormat="1" applyFont="1" applyFill="1" applyBorder="1" applyAlignment="1">
      <alignment horizontal="center"/>
    </xf>
    <xf numFmtId="166" fontId="2" fillId="2" borderId="11" xfId="0" applyNumberFormat="1" applyFont="1" applyFill="1" applyBorder="1" applyAlignment="1">
      <alignment horizontal="center"/>
    </xf>
    <xf numFmtId="166" fontId="2" fillId="2" borderId="12" xfId="0" applyNumberFormat="1" applyFont="1" applyFill="1" applyBorder="1" applyAlignment="1">
      <alignment horizontal="center"/>
    </xf>
    <xf numFmtId="166" fontId="5" fillId="2" borderId="13" xfId="0" applyNumberFormat="1" applyFont="1" applyFill="1" applyBorder="1" applyAlignment="1">
      <alignment horizontal="center"/>
    </xf>
    <xf numFmtId="166" fontId="0" fillId="0" borderId="5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164" fontId="2" fillId="2" borderId="14" xfId="0" applyFont="1" applyFill="1" applyBorder="1" applyAlignment="1">
      <alignment horizontal="center"/>
    </xf>
    <xf numFmtId="166" fontId="3" fillId="2" borderId="15" xfId="0" applyNumberFormat="1" applyFont="1" applyFill="1" applyBorder="1" applyAlignment="1">
      <alignment horizontal="center"/>
    </xf>
    <xf numFmtId="166" fontId="2" fillId="2" borderId="16" xfId="0" applyNumberFormat="1" applyFont="1" applyFill="1" applyBorder="1" applyAlignment="1">
      <alignment horizontal="center"/>
    </xf>
    <xf numFmtId="166" fontId="5" fillId="2" borderId="17" xfId="0" applyNumberFormat="1" applyFont="1" applyFill="1" applyBorder="1" applyAlignment="1">
      <alignment horizontal="center"/>
    </xf>
    <xf numFmtId="166" fontId="5" fillId="2" borderId="18" xfId="0" applyNumberFormat="1" applyFont="1" applyFill="1" applyBorder="1" applyAlignment="1">
      <alignment horizontal="center"/>
    </xf>
    <xf numFmtId="166" fontId="6" fillId="2" borderId="13" xfId="0" applyNumberFormat="1" applyFont="1" applyFill="1" applyBorder="1" applyAlignment="1">
      <alignment horizontal="center"/>
    </xf>
    <xf numFmtId="166" fontId="5" fillId="2" borderId="19" xfId="0" applyNumberFormat="1" applyFont="1" applyFill="1" applyBorder="1" applyAlignment="1">
      <alignment horizontal="center"/>
    </xf>
    <xf numFmtId="166" fontId="6" fillId="2" borderId="19" xfId="0" applyNumberFormat="1" applyFont="1" applyFill="1" applyBorder="1" applyAlignment="1">
      <alignment horizontal="center"/>
    </xf>
    <xf numFmtId="166" fontId="7" fillId="2" borderId="13" xfId="0" applyNumberFormat="1" applyFont="1" applyFill="1" applyBorder="1" applyAlignment="1">
      <alignment horizontal="center"/>
    </xf>
    <xf numFmtId="166" fontId="2" fillId="2" borderId="13" xfId="0" applyNumberFormat="1" applyFont="1" applyFill="1" applyBorder="1" applyAlignment="1">
      <alignment horizontal="center"/>
    </xf>
    <xf numFmtId="166" fontId="2" fillId="2" borderId="17" xfId="0" applyNumberFormat="1" applyFont="1" applyFill="1" applyBorder="1" applyAlignment="1">
      <alignment horizontal="center"/>
    </xf>
    <xf numFmtId="166" fontId="2" fillId="2" borderId="18" xfId="0" applyNumberFormat="1" applyFont="1" applyFill="1" applyBorder="1" applyAlignment="1">
      <alignment horizontal="center"/>
    </xf>
    <xf numFmtId="166" fontId="3" fillId="2" borderId="19" xfId="0" applyNumberFormat="1" applyFont="1" applyFill="1" applyBorder="1" applyAlignment="1">
      <alignment horizontal="center"/>
    </xf>
    <xf numFmtId="166" fontId="8" fillId="2" borderId="16" xfId="0" applyNumberFormat="1" applyFont="1" applyFill="1" applyBorder="1" applyAlignment="1">
      <alignment horizontal="center"/>
    </xf>
    <xf numFmtId="166" fontId="4" fillId="2" borderId="17" xfId="0" applyNumberFormat="1" applyFont="1" applyFill="1" applyBorder="1" applyAlignment="1">
      <alignment horizontal="center"/>
    </xf>
    <xf numFmtId="166" fontId="2" fillId="2" borderId="19" xfId="0" applyNumberFormat="1" applyFont="1" applyFill="1" applyBorder="1" applyAlignment="1">
      <alignment horizontal="center"/>
    </xf>
    <xf numFmtId="164" fontId="2" fillId="2" borderId="20" xfId="0" applyFont="1" applyFill="1" applyBorder="1" applyAlignment="1">
      <alignment horizontal="center"/>
    </xf>
    <xf numFmtId="166" fontId="2" fillId="2" borderId="21" xfId="0" applyNumberFormat="1" applyFont="1" applyFill="1" applyBorder="1" applyAlignment="1">
      <alignment horizontal="center"/>
    </xf>
    <xf numFmtId="166" fontId="2" fillId="2" borderId="22" xfId="0" applyNumberFormat="1" applyFont="1" applyFill="1" applyBorder="1" applyAlignment="1">
      <alignment horizontal="center"/>
    </xf>
    <xf numFmtId="166" fontId="5" fillId="2" borderId="22" xfId="0" applyNumberFormat="1" applyFont="1" applyFill="1" applyBorder="1" applyAlignment="1">
      <alignment horizontal="center"/>
    </xf>
    <xf numFmtId="164" fontId="2" fillId="3" borderId="6" xfId="0" applyFont="1" applyFill="1" applyBorder="1" applyAlignment="1">
      <alignment horizontal="center"/>
    </xf>
    <xf numFmtId="166" fontId="3" fillId="3" borderId="15" xfId="0" applyNumberFormat="1" applyFont="1" applyFill="1" applyBorder="1" applyAlignment="1">
      <alignment horizontal="center"/>
    </xf>
    <xf numFmtId="166" fontId="2" fillId="3" borderId="16" xfId="0" applyNumberFormat="1" applyFont="1" applyFill="1" applyBorder="1" applyAlignment="1">
      <alignment horizontal="center"/>
    </xf>
    <xf numFmtId="166" fontId="2" fillId="3" borderId="17" xfId="0" applyNumberFormat="1" applyFont="1" applyFill="1" applyBorder="1" applyAlignment="1">
      <alignment horizontal="center"/>
    </xf>
    <xf numFmtId="166" fontId="2" fillId="3" borderId="23" xfId="0" applyNumberFormat="1" applyFont="1" applyFill="1" applyBorder="1" applyAlignment="1">
      <alignment horizontal="center"/>
    </xf>
    <xf numFmtId="166" fontId="2" fillId="3" borderId="11" xfId="0" applyNumberFormat="1" applyFont="1" applyFill="1" applyBorder="1" applyAlignment="1">
      <alignment horizontal="center"/>
    </xf>
    <xf numFmtId="166" fontId="5" fillId="3" borderId="11" xfId="0" applyNumberFormat="1" applyFont="1" applyFill="1" applyBorder="1" applyAlignment="1">
      <alignment horizontal="center"/>
    </xf>
    <xf numFmtId="164" fontId="2" fillId="3" borderId="14" xfId="0" applyFont="1" applyFill="1" applyBorder="1" applyAlignment="1">
      <alignment horizontal="center"/>
    </xf>
    <xf numFmtId="166" fontId="2" fillId="3" borderId="18" xfId="0" applyNumberFormat="1" applyFont="1" applyFill="1" applyBorder="1" applyAlignment="1">
      <alignment horizontal="center"/>
    </xf>
    <xf numFmtId="166" fontId="2" fillId="3" borderId="13" xfId="0" applyNumberFormat="1" applyFont="1" applyFill="1" applyBorder="1" applyAlignment="1">
      <alignment horizontal="center"/>
    </xf>
    <xf numFmtId="166" fontId="2" fillId="3" borderId="19" xfId="0" applyNumberFormat="1" applyFont="1" applyFill="1" applyBorder="1" applyAlignment="1">
      <alignment horizontal="center"/>
    </xf>
    <xf numFmtId="164" fontId="0" fillId="0" borderId="0" xfId="0" applyFill="1" applyAlignment="1">
      <alignment/>
    </xf>
    <xf numFmtId="164" fontId="2" fillId="3" borderId="20" xfId="0" applyFont="1" applyFill="1" applyBorder="1" applyAlignment="1">
      <alignment horizontal="center"/>
    </xf>
    <xf numFmtId="166" fontId="3" fillId="3" borderId="24" xfId="0" applyNumberFormat="1" applyFont="1" applyFill="1" applyBorder="1" applyAlignment="1">
      <alignment horizontal="center"/>
    </xf>
    <xf numFmtId="166" fontId="2" fillId="3" borderId="25" xfId="0" applyNumberFormat="1" applyFont="1" applyFill="1" applyBorder="1" applyAlignment="1">
      <alignment horizontal="center"/>
    </xf>
    <xf numFmtId="166" fontId="2" fillId="3" borderId="26" xfId="0" applyNumberFormat="1" applyFont="1" applyFill="1" applyBorder="1" applyAlignment="1">
      <alignment horizontal="center"/>
    </xf>
    <xf numFmtId="166" fontId="2" fillId="3" borderId="27" xfId="0" applyNumberFormat="1" applyFont="1" applyFill="1" applyBorder="1" applyAlignment="1">
      <alignment horizontal="center"/>
    </xf>
    <xf numFmtId="166" fontId="2" fillId="3" borderId="28" xfId="0" applyNumberFormat="1" applyFont="1" applyFill="1" applyBorder="1" applyAlignment="1">
      <alignment horizontal="center"/>
    </xf>
    <xf numFmtId="166" fontId="2" fillId="3" borderId="29" xfId="0" applyNumberFormat="1" applyFont="1" applyFill="1" applyBorder="1" applyAlignment="1">
      <alignment horizontal="center"/>
    </xf>
    <xf numFmtId="164" fontId="2" fillId="4" borderId="30" xfId="0" applyFont="1" applyFill="1" applyBorder="1" applyAlignment="1">
      <alignment horizontal="center"/>
    </xf>
    <xf numFmtId="166" fontId="3" fillId="4" borderId="31" xfId="0" applyNumberFormat="1" applyFont="1" applyFill="1" applyBorder="1" applyAlignment="1">
      <alignment horizontal="center"/>
    </xf>
    <xf numFmtId="166" fontId="9" fillId="4" borderId="32" xfId="0" applyNumberFormat="1" applyFont="1" applyFill="1" applyBorder="1" applyAlignment="1">
      <alignment horizontal="center"/>
    </xf>
    <xf numFmtId="166" fontId="4" fillId="4" borderId="33" xfId="0" applyNumberFormat="1" applyFont="1" applyFill="1" applyBorder="1" applyAlignment="1">
      <alignment horizontal="center"/>
    </xf>
    <xf numFmtId="166" fontId="2" fillId="4" borderId="34" xfId="0" applyNumberFormat="1" applyFont="1" applyFill="1" applyBorder="1" applyAlignment="1">
      <alignment horizontal="center"/>
    </xf>
    <xf numFmtId="166" fontId="2" fillId="4" borderId="35" xfId="0" applyNumberFormat="1" applyFont="1" applyFill="1" applyBorder="1" applyAlignment="1">
      <alignment horizontal="center"/>
    </xf>
    <xf numFmtId="166" fontId="10" fillId="5" borderId="36" xfId="0" applyNumberFormat="1" applyFont="1" applyFill="1" applyBorder="1" applyAlignment="1">
      <alignment horizontal="center"/>
    </xf>
    <xf numFmtId="166" fontId="11" fillId="3" borderId="36" xfId="0" applyNumberFormat="1" applyFont="1" applyFill="1" applyBorder="1" applyAlignment="1">
      <alignment horizontal="center"/>
    </xf>
    <xf numFmtId="166" fontId="12" fillId="3" borderId="16" xfId="0" applyNumberFormat="1" applyFont="1" applyFill="1" applyBorder="1" applyAlignment="1">
      <alignment horizontal="center"/>
    </xf>
    <xf numFmtId="166" fontId="13" fillId="3" borderId="16" xfId="0" applyNumberFormat="1" applyFont="1" applyFill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14" fillId="3" borderId="37" xfId="0" applyNumberFormat="1" applyFont="1" applyFill="1" applyBorder="1" applyAlignment="1">
      <alignment horizontal="center"/>
    </xf>
    <xf numFmtId="164" fontId="15" fillId="0" borderId="0" xfId="0" applyFont="1" applyAlignment="1">
      <alignment horizontal="center"/>
    </xf>
    <xf numFmtId="166" fontId="16" fillId="3" borderId="16" xfId="0" applyNumberFormat="1" applyFont="1" applyFill="1" applyBorder="1" applyAlignment="1">
      <alignment horizontal="center"/>
    </xf>
    <xf numFmtId="166" fontId="17" fillId="3" borderId="16" xfId="0" applyNumberFormat="1" applyFont="1" applyFill="1" applyBorder="1" applyAlignment="1">
      <alignment horizontal="center"/>
    </xf>
    <xf numFmtId="166" fontId="18" fillId="3" borderId="16" xfId="0" applyNumberFormat="1" applyFont="1" applyFill="1" applyBorder="1" applyAlignment="1">
      <alignment horizontal="center"/>
    </xf>
    <xf numFmtId="164" fontId="2" fillId="0" borderId="0" xfId="0" applyFont="1" applyAlignment="1">
      <alignment/>
    </xf>
    <xf numFmtId="164" fontId="0" fillId="0" borderId="0" xfId="0" applyAlignment="1">
      <alignment vertical="top"/>
    </xf>
    <xf numFmtId="164" fontId="23" fillId="0" borderId="0" xfId="0" applyFont="1" applyAlignment="1">
      <alignment vertical="top"/>
    </xf>
    <xf numFmtId="164" fontId="0" fillId="0" borderId="0" xfId="0" applyFill="1" applyAlignment="1">
      <alignment vertical="top"/>
    </xf>
    <xf numFmtId="166" fontId="10" fillId="2" borderId="19" xfId="0" applyNumberFormat="1" applyFont="1" applyFill="1" applyBorder="1" applyAlignment="1">
      <alignment horizontal="center"/>
    </xf>
    <xf numFmtId="164" fontId="24" fillId="0" borderId="0" xfId="0" applyFont="1" applyAlignment="1">
      <alignment/>
    </xf>
    <xf numFmtId="164" fontId="23" fillId="0" borderId="0" xfId="0" applyFont="1" applyBorder="1" applyAlignment="1">
      <alignment horizontal="left" wrapText="1"/>
    </xf>
    <xf numFmtId="164" fontId="0" fillId="0" borderId="0" xfId="0" applyBorder="1" applyAlignment="1">
      <alignment horizontal="center"/>
    </xf>
    <xf numFmtId="164" fontId="0" fillId="0" borderId="0" xfId="0" applyFill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0" xfId="0" applyFont="1" applyFill="1" applyAlignment="1">
      <alignment horizontal="center"/>
    </xf>
    <xf numFmtId="164" fontId="0" fillId="0" borderId="0" xfId="0" applyBorder="1" applyAlignment="1">
      <alignment/>
    </xf>
    <xf numFmtId="165" fontId="2" fillId="0" borderId="0" xfId="0" applyNumberFormat="1" applyFont="1" applyBorder="1" applyAlignment="1">
      <alignment/>
    </xf>
    <xf numFmtId="167" fontId="2" fillId="0" borderId="0" xfId="0" applyNumberFormat="1" applyFont="1" applyBorder="1" applyAlignment="1">
      <alignment/>
    </xf>
    <xf numFmtId="164" fontId="2" fillId="0" borderId="0" xfId="0" applyFont="1" applyBorder="1" applyAlignment="1">
      <alignment/>
    </xf>
    <xf numFmtId="164" fontId="0" fillId="0" borderId="0" xfId="0" applyFill="1" applyBorder="1" applyAlignment="1">
      <alignment/>
    </xf>
    <xf numFmtId="164" fontId="1" fillId="0" borderId="0" xfId="0" applyFont="1" applyAlignment="1">
      <alignment horizontal="center"/>
    </xf>
    <xf numFmtId="164" fontId="2" fillId="0" borderId="38" xfId="0" applyFont="1" applyBorder="1" applyAlignment="1">
      <alignment horizontal="center"/>
    </xf>
    <xf numFmtId="164" fontId="2" fillId="0" borderId="39" xfId="0" applyFont="1" applyBorder="1" applyAlignment="1">
      <alignment horizontal="center"/>
    </xf>
    <xf numFmtId="164" fontId="23" fillId="0" borderId="40" xfId="0" applyFont="1" applyBorder="1" applyAlignment="1">
      <alignment horizontal="center"/>
    </xf>
    <xf numFmtId="164" fontId="2" fillId="0" borderId="41" xfId="0" applyFont="1" applyBorder="1" applyAlignment="1">
      <alignment horizontal="center"/>
    </xf>
    <xf numFmtId="164" fontId="2" fillId="0" borderId="40" xfId="0" applyFont="1" applyBorder="1" applyAlignment="1">
      <alignment horizontal="center"/>
    </xf>
    <xf numFmtId="164" fontId="2" fillId="0" borderId="5" xfId="0" applyFont="1" applyFill="1" applyBorder="1" applyAlignment="1">
      <alignment horizontal="center"/>
    </xf>
    <xf numFmtId="164" fontId="2" fillId="0" borderId="42" xfId="0" applyFont="1" applyBorder="1" applyAlignment="1">
      <alignment horizontal="center"/>
    </xf>
    <xf numFmtId="164" fontId="2" fillId="0" borderId="43" xfId="0" applyFont="1" applyBorder="1" applyAlignment="1">
      <alignment horizontal="center"/>
    </xf>
    <xf numFmtId="164" fontId="23" fillId="0" borderId="44" xfId="0" applyFont="1" applyBorder="1" applyAlignment="1">
      <alignment horizontal="center"/>
    </xf>
    <xf numFmtId="164" fontId="2" fillId="0" borderId="44" xfId="0" applyFont="1" applyBorder="1" applyAlignment="1">
      <alignment horizontal="center"/>
    </xf>
    <xf numFmtId="164" fontId="2" fillId="0" borderId="45" xfId="0" applyFont="1" applyBorder="1" applyAlignment="1">
      <alignment horizontal="center"/>
    </xf>
    <xf numFmtId="164" fontId="2" fillId="2" borderId="46" xfId="0" applyFont="1" applyFill="1" applyBorder="1" applyAlignment="1">
      <alignment horizontal="center"/>
    </xf>
    <xf numFmtId="166" fontId="3" fillId="2" borderId="47" xfId="0" applyNumberFormat="1" applyFont="1" applyFill="1" applyBorder="1" applyAlignment="1">
      <alignment horizontal="center"/>
    </xf>
    <xf numFmtId="166" fontId="23" fillId="2" borderId="8" xfId="0" applyNumberFormat="1" applyFont="1" applyFill="1" applyBorder="1" applyAlignment="1">
      <alignment horizontal="center"/>
    </xf>
    <xf numFmtId="168" fontId="0" fillId="2" borderId="8" xfId="0" applyNumberFormat="1" applyFont="1" applyFill="1" applyBorder="1" applyAlignment="1">
      <alignment horizontal="center"/>
    </xf>
    <xf numFmtId="166" fontId="2" fillId="2" borderId="48" xfId="0" applyNumberFormat="1" applyFont="1" applyFill="1" applyBorder="1" applyAlignment="1">
      <alignment horizontal="center"/>
    </xf>
    <xf numFmtId="166" fontId="4" fillId="2" borderId="48" xfId="0" applyNumberFormat="1" applyFont="1" applyFill="1" applyBorder="1" applyAlignment="1">
      <alignment horizontal="center"/>
    </xf>
    <xf numFmtId="166" fontId="4" fillId="0" borderId="5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64" fontId="2" fillId="2" borderId="49" xfId="0" applyFont="1" applyFill="1" applyBorder="1" applyAlignment="1">
      <alignment horizontal="center"/>
    </xf>
    <xf numFmtId="166" fontId="3" fillId="2" borderId="50" xfId="0" applyNumberFormat="1" applyFont="1" applyFill="1" applyBorder="1" applyAlignment="1">
      <alignment horizontal="center"/>
    </xf>
    <xf numFmtId="166" fontId="23" fillId="2" borderId="16" xfId="0" applyNumberFormat="1" applyFont="1" applyFill="1" applyBorder="1" applyAlignment="1">
      <alignment horizontal="center"/>
    </xf>
    <xf numFmtId="168" fontId="0" fillId="2" borderId="16" xfId="0" applyNumberFormat="1" applyFont="1" applyFill="1" applyBorder="1" applyAlignment="1">
      <alignment horizontal="center"/>
    </xf>
    <xf numFmtId="166" fontId="2" fillId="2" borderId="14" xfId="0" applyNumberFormat="1" applyFont="1" applyFill="1" applyBorder="1" applyAlignment="1">
      <alignment horizontal="center"/>
    </xf>
    <xf numFmtId="166" fontId="4" fillId="2" borderId="14" xfId="0" applyNumberFormat="1" applyFont="1" applyFill="1" applyBorder="1" applyAlignment="1">
      <alignment horizontal="center"/>
    </xf>
    <xf numFmtId="164" fontId="25" fillId="0" borderId="0" xfId="0" applyFont="1" applyAlignment="1">
      <alignment horizontal="center"/>
    </xf>
    <xf numFmtId="164" fontId="2" fillId="2" borderId="51" xfId="0" applyFont="1" applyFill="1" applyBorder="1" applyAlignment="1">
      <alignment horizontal="center"/>
    </xf>
    <xf numFmtId="166" fontId="3" fillId="2" borderId="52" xfId="0" applyNumberFormat="1" applyFont="1" applyFill="1" applyBorder="1" applyAlignment="1">
      <alignment horizontal="center"/>
    </xf>
    <xf numFmtId="166" fontId="23" fillId="2" borderId="37" xfId="0" applyNumberFormat="1" applyFont="1" applyFill="1" applyBorder="1" applyAlignment="1">
      <alignment horizontal="center"/>
    </xf>
    <xf numFmtId="168" fontId="0" fillId="2" borderId="37" xfId="0" applyNumberFormat="1" applyFont="1" applyFill="1" applyBorder="1" applyAlignment="1">
      <alignment horizontal="center"/>
    </xf>
    <xf numFmtId="166" fontId="2" fillId="2" borderId="20" xfId="0" applyNumberFormat="1" applyFont="1" applyFill="1" applyBorder="1" applyAlignment="1">
      <alignment horizontal="center"/>
    </xf>
    <xf numFmtId="166" fontId="4" fillId="2" borderId="20" xfId="0" applyNumberFormat="1" applyFont="1" applyFill="1" applyBorder="1" applyAlignment="1">
      <alignment horizontal="center"/>
    </xf>
    <xf numFmtId="164" fontId="2" fillId="3" borderId="53" xfId="0" applyFont="1" applyFill="1" applyBorder="1" applyAlignment="1">
      <alignment horizontal="center" wrapText="1"/>
    </xf>
    <xf numFmtId="166" fontId="3" fillId="3" borderId="54" xfId="0" applyNumberFormat="1" applyFont="1" applyFill="1" applyBorder="1" applyAlignment="1">
      <alignment horizontal="center"/>
    </xf>
    <xf numFmtId="166" fontId="23" fillId="3" borderId="8" xfId="0" applyNumberFormat="1" applyFont="1" applyFill="1" applyBorder="1" applyAlignment="1">
      <alignment horizontal="center"/>
    </xf>
    <xf numFmtId="166" fontId="10" fillId="3" borderId="11" xfId="0" applyNumberFormat="1" applyFont="1" applyFill="1" applyBorder="1" applyAlignment="1">
      <alignment horizontal="center"/>
    </xf>
    <xf numFmtId="168" fontId="0" fillId="3" borderId="16" xfId="0" applyNumberFormat="1" applyFont="1" applyFill="1" applyBorder="1" applyAlignment="1">
      <alignment horizontal="center"/>
    </xf>
    <xf numFmtId="166" fontId="2" fillId="3" borderId="54" xfId="0" applyNumberFormat="1" applyFont="1" applyFill="1" applyBorder="1" applyAlignment="1">
      <alignment horizontal="center"/>
    </xf>
    <xf numFmtId="166" fontId="4" fillId="3" borderId="48" xfId="0" applyNumberFormat="1" applyFont="1" applyFill="1" applyBorder="1" applyAlignment="1">
      <alignment horizontal="center"/>
    </xf>
    <xf numFmtId="164" fontId="0" fillId="0" borderId="5" xfId="0" applyFill="1" applyBorder="1" applyAlignment="1">
      <alignment/>
    </xf>
    <xf numFmtId="164" fontId="2" fillId="3" borderId="49" xfId="0" applyFont="1" applyFill="1" applyBorder="1" applyAlignment="1">
      <alignment horizontal="center"/>
    </xf>
    <xf numFmtId="166" fontId="3" fillId="3" borderId="50" xfId="0" applyNumberFormat="1" applyFont="1" applyFill="1" applyBorder="1" applyAlignment="1">
      <alignment horizontal="center"/>
    </xf>
    <xf numFmtId="166" fontId="23" fillId="3" borderId="16" xfId="0" applyNumberFormat="1" applyFont="1" applyFill="1" applyBorder="1" applyAlignment="1">
      <alignment horizontal="center"/>
    </xf>
    <xf numFmtId="166" fontId="2" fillId="3" borderId="50" xfId="0" applyNumberFormat="1" applyFont="1" applyFill="1" applyBorder="1" applyAlignment="1">
      <alignment horizontal="center"/>
    </xf>
    <xf numFmtId="166" fontId="4" fillId="3" borderId="14" xfId="0" applyNumberFormat="1" applyFont="1" applyFill="1" applyBorder="1" applyAlignment="1">
      <alignment horizontal="center"/>
    </xf>
    <xf numFmtId="166" fontId="26" fillId="0" borderId="5" xfId="0" applyNumberFormat="1" applyFont="1" applyFill="1" applyBorder="1" applyAlignment="1">
      <alignment horizontal="center"/>
    </xf>
    <xf numFmtId="164" fontId="2" fillId="3" borderId="55" xfId="0" applyFont="1" applyFill="1" applyBorder="1" applyAlignment="1">
      <alignment horizontal="center"/>
    </xf>
    <xf numFmtId="166" fontId="3" fillId="3" borderId="56" xfId="0" applyNumberFormat="1" applyFont="1" applyFill="1" applyBorder="1" applyAlignment="1">
      <alignment horizontal="center"/>
    </xf>
    <xf numFmtId="166" fontId="23" fillId="3" borderId="25" xfId="0" applyNumberFormat="1" applyFont="1" applyFill="1" applyBorder="1" applyAlignment="1">
      <alignment horizontal="center"/>
    </xf>
    <xf numFmtId="168" fontId="0" fillId="3" borderId="25" xfId="0" applyNumberFormat="1" applyFont="1" applyFill="1" applyBorder="1" applyAlignment="1">
      <alignment horizontal="center"/>
    </xf>
    <xf numFmtId="166" fontId="2" fillId="3" borderId="57" xfId="0" applyNumberFormat="1" applyFont="1" applyFill="1" applyBorder="1" applyAlignment="1">
      <alignment horizontal="center"/>
    </xf>
    <xf numFmtId="166" fontId="4" fillId="3" borderId="58" xfId="0" applyNumberFormat="1" applyFont="1" applyFill="1" applyBorder="1" applyAlignment="1">
      <alignment horizontal="center"/>
    </xf>
    <xf numFmtId="166" fontId="2" fillId="4" borderId="59" xfId="0" applyNumberFormat="1" applyFont="1" applyFill="1" applyBorder="1" applyAlignment="1">
      <alignment horizontal="center"/>
    </xf>
    <xf numFmtId="166" fontId="3" fillId="4" borderId="60" xfId="0" applyNumberFormat="1" applyFont="1" applyFill="1" applyBorder="1" applyAlignment="1">
      <alignment horizontal="center"/>
    </xf>
    <xf numFmtId="166" fontId="23" fillId="4" borderId="61" xfId="0" applyNumberFormat="1" applyFont="1" applyFill="1" applyBorder="1" applyAlignment="1">
      <alignment horizontal="center"/>
    </xf>
    <xf numFmtId="168" fontId="2" fillId="4" borderId="61" xfId="0" applyNumberFormat="1" applyFont="1" applyFill="1" applyBorder="1" applyAlignment="1">
      <alignment horizontal="center"/>
    </xf>
    <xf numFmtId="166" fontId="2" fillId="4" borderId="61" xfId="0" applyNumberFormat="1" applyFont="1" applyFill="1" applyBorder="1" applyAlignment="1">
      <alignment horizontal="center"/>
    </xf>
    <xf numFmtId="166" fontId="2" fillId="4" borderId="60" xfId="0" applyNumberFormat="1" applyFont="1" applyFill="1" applyBorder="1" applyAlignment="1">
      <alignment horizontal="center"/>
    </xf>
    <xf numFmtId="164" fontId="10" fillId="6" borderId="0" xfId="0" applyFont="1" applyFill="1" applyBorder="1" applyAlignment="1">
      <alignment horizontal="left"/>
    </xf>
    <xf numFmtId="164" fontId="2" fillId="6" borderId="0" xfId="0" applyFont="1" applyFill="1" applyBorder="1" applyAlignment="1">
      <alignment horizontal="left"/>
    </xf>
    <xf numFmtId="164" fontId="2" fillId="0" borderId="0" xfId="0" applyFont="1" applyFill="1" applyBorder="1" applyAlignment="1">
      <alignment horizontal="left"/>
    </xf>
    <xf numFmtId="164" fontId="27" fillId="0" borderId="0" xfId="0" applyFont="1" applyAlignment="1">
      <alignment/>
    </xf>
    <xf numFmtId="164" fontId="10" fillId="0" borderId="0" xfId="0" applyFont="1" applyFill="1" applyBorder="1" applyAlignment="1">
      <alignment horizontal="left"/>
    </xf>
    <xf numFmtId="164" fontId="27" fillId="0" borderId="0" xfId="0" applyFont="1" applyFill="1" applyAlignment="1">
      <alignment/>
    </xf>
    <xf numFmtId="164" fontId="28" fillId="0" borderId="0" xfId="0" applyFont="1" applyFill="1" applyBorder="1" applyAlignment="1">
      <alignment horizontal="left"/>
    </xf>
    <xf numFmtId="164" fontId="29" fillId="0" borderId="0" xfId="0" applyFont="1" applyFill="1" applyBorder="1" applyAlignment="1">
      <alignment horizontal="left"/>
    </xf>
    <xf numFmtId="164" fontId="30" fillId="0" borderId="0" xfId="0" applyFont="1" applyFill="1" applyBorder="1" applyAlignment="1">
      <alignment horizontal="left"/>
    </xf>
    <xf numFmtId="166" fontId="10" fillId="0" borderId="0" xfId="0" applyNumberFormat="1" applyFont="1" applyFill="1" applyBorder="1" applyAlignment="1">
      <alignment horizontal="left"/>
    </xf>
    <xf numFmtId="166" fontId="31" fillId="0" borderId="0" xfId="0" applyNumberFormat="1" applyFont="1" applyFill="1" applyBorder="1" applyAlignment="1">
      <alignment horizontal="left"/>
    </xf>
    <xf numFmtId="164" fontId="32" fillId="0" borderId="0" xfId="0" applyFont="1" applyAlignment="1">
      <alignment horizontal="center" vertical="center" wrapText="1"/>
    </xf>
    <xf numFmtId="164" fontId="10" fillId="0" borderId="0" xfId="0" applyFont="1" applyAlignment="1">
      <alignment/>
    </xf>
    <xf numFmtId="164" fontId="33" fillId="0" borderId="0" xfId="0" applyFont="1" applyAlignment="1">
      <alignment horizontal="center" vertical="center" wrapText="1"/>
    </xf>
    <xf numFmtId="164" fontId="34" fillId="0" borderId="0" xfId="0" applyFont="1" applyAlignment="1">
      <alignment/>
    </xf>
    <xf numFmtId="164" fontId="35" fillId="0" borderId="0" xfId="20" applyNumberFormat="1" applyFont="1" applyFill="1" applyBorder="1" applyAlignment="1" applyProtection="1">
      <alignment/>
      <protection/>
    </xf>
    <xf numFmtId="164" fontId="2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Alignment="1">
      <alignment horizontal="left"/>
    </xf>
    <xf numFmtId="164" fontId="23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05375"/>
          <c:w val="0.93925"/>
          <c:h val="0.8485"/>
        </c:manualLayout>
      </c:layout>
      <c:scatterChart>
        <c:scatterStyle val="lineMarker"/>
        <c:varyColors val="0"/>
        <c:ser>
          <c:idx val="0"/>
          <c:order val="0"/>
          <c:tx>
            <c:strRef>
              <c:f>NOVIEMBRE!$B$9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FF"/>
                </a:solidFill>
              </a:ln>
            </c:spPr>
          </c:marker>
          <c:dPt>
            <c:idx val="7"/>
            <c:spPr>
              <a:ln w="38100">
                <a:solidFill>
                  <a:srgbClr val="FF00FF"/>
                </a:solidFill>
              </a:ln>
            </c:spPr>
            <c:marker>
              <c:symbol val="none"/>
            </c:marker>
          </c:dPt>
          <c:dLbls>
            <c:dLbl>
              <c:idx val="7"/>
            </c:dLbl>
            <c:delete val="1"/>
          </c:dLbls>
          <c:xVal>
            <c:numRef>
              <c:f>NOVIEMBRE!$F$4:$AG$4</c:f>
              <c:numCache/>
            </c:numRef>
          </c:xVal>
          <c:yVal>
            <c:numRef>
              <c:f>NOVIEMBRE!$F$9:$AG$9</c:f>
              <c:numCache/>
            </c:numRef>
          </c:yVal>
          <c:smooth val="1"/>
        </c:ser>
        <c:ser>
          <c:idx val="1"/>
          <c:order val="1"/>
          <c:tx>
            <c:strRef>
              <c:f>NOVIEMBRE!$B$10</c:f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NOVIEMBRE!$F$4:$AG$4</c:f>
              <c:numCache/>
            </c:numRef>
          </c:xVal>
          <c:yVal>
            <c:numRef>
              <c:f>NOVIEMBRE!$F$10:$AG$10</c:f>
              <c:numCache/>
            </c:numRef>
          </c:yVal>
          <c:smooth val="1"/>
        </c:ser>
        <c:ser>
          <c:idx val="2"/>
          <c:order val="2"/>
          <c:tx>
            <c:strRef>
              <c:f>NOVIEMBRE!$B$15</c:f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NOVIEMBRE!$F$4:$AG$4</c:f>
              <c:numCache/>
            </c:numRef>
          </c:xVal>
          <c:yVal>
            <c:numRef>
              <c:f>NOVIEMBRE!$F$15:$AG$15</c:f>
              <c:numCache/>
            </c:numRef>
          </c:yVal>
          <c:smooth val="1"/>
        </c:ser>
        <c:ser>
          <c:idx val="3"/>
          <c:order val="3"/>
          <c:tx>
            <c:strRef>
              <c:f>NOVIEMBRE!$B$11</c:f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NOVIEMBRE!$F$4:$AG$4</c:f>
              <c:numCache/>
            </c:numRef>
          </c:xVal>
          <c:yVal>
            <c:numRef>
              <c:f>NOVIEMBRE!$F$11:$AG$11</c:f>
              <c:numCache/>
            </c:numRef>
          </c:yVal>
          <c:smooth val="1"/>
        </c:ser>
        <c:ser>
          <c:idx val="4"/>
          <c:order val="4"/>
          <c:tx>
            <c:strRef>
              <c:f>NOVIEMBRE!$B$12</c:f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NOVIEMBRE!$F$4:$AG$4</c:f>
              <c:numCache/>
            </c:numRef>
          </c:xVal>
          <c:yVal>
            <c:numRef>
              <c:f>NOVIEMBRE!$F$12:$AG$12</c:f>
              <c:numCache/>
            </c:numRef>
          </c:yVal>
          <c:smooth val="1"/>
        </c:ser>
        <c:axId val="22799457"/>
        <c:axId val="3868522"/>
      </c:scatterChart>
      <c:valAx>
        <c:axId val="227994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8522"/>
        <c:crossesAt val="0"/>
        <c:crossBetween val="midCat"/>
        <c:dispUnits/>
      </c:valAx>
      <c:valAx>
        <c:axId val="3868522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799457"/>
        <c:crossesAt val="0"/>
        <c:crossBetween val="midCat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0535"/>
          <c:y val="0.963"/>
          <c:w val="0.75175"/>
          <c:h val="0.0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0.01125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0415"/>
          <c:w val="0.9525"/>
          <c:h val="0.89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NOVIEMBRE!$B$7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NOVIEMBRE!$F$4:$AG$4</c:f>
              <c:numCache/>
            </c:numRef>
          </c:xVal>
          <c:yVal>
            <c:numRef>
              <c:f>NOVIEMBRE!$F$7:$AG$7</c:f>
              <c:numCache/>
            </c:numRef>
          </c:yVal>
          <c:smooth val="1"/>
        </c:ser>
        <c:ser>
          <c:idx val="1"/>
          <c:order val="1"/>
          <c:tx>
            <c:strRef>
              <c:f>NOVIEMBRE!$B$14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NOVIEMBRE!$F$4:$AG$4</c:f>
              <c:numCache/>
            </c:numRef>
          </c:xVal>
          <c:yVal>
            <c:numRef>
              <c:f>NOVIEMBRE!$F$14:$AG$14</c:f>
              <c:numCache/>
            </c:numRef>
          </c:yVal>
          <c:smooth val="1"/>
        </c:ser>
        <c:ser>
          <c:idx val="2"/>
          <c:order val="2"/>
          <c:tx>
            <c:strRef>
              <c:f>NOVIEMBRE!$B$9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NOVIEMBRE!$F$4:$AG$4</c:f>
              <c:numCache/>
            </c:numRef>
          </c:xVal>
          <c:yVal>
            <c:numRef>
              <c:f>NOVIEMBRE!$F$9:$AG$9</c:f>
              <c:numCache/>
            </c:numRef>
          </c:yVal>
          <c:smooth val="1"/>
        </c:ser>
        <c:ser>
          <c:idx val="3"/>
          <c:order val="3"/>
          <c:tx>
            <c:strRef>
              <c:f>NOVIEMBRE!$B$6</c:f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NOVIEMBRE!$F$4:$AG$4</c:f>
              <c:numCache/>
            </c:numRef>
          </c:xVal>
          <c:yVal>
            <c:numRef>
              <c:f>NOVIEMBRE!$F$6:$AG$6</c:f>
              <c:numCache/>
            </c:numRef>
          </c:yVal>
          <c:smooth val="1"/>
        </c:ser>
        <c:ser>
          <c:idx val="4"/>
          <c:order val="4"/>
          <c:tx>
            <c:strRef>
              <c:f>NOVIEMBRE!$B$13</c:f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NOVIEMBRE!$F$4:$AG$4</c:f>
              <c:numCache/>
            </c:numRef>
          </c:xVal>
          <c:yVal>
            <c:numRef>
              <c:f>NOVIEMBRE!$F$13:$AG$13</c:f>
              <c:numCache/>
            </c:numRef>
          </c:yVal>
          <c:smooth val="1"/>
        </c:ser>
        <c:axId val="34816699"/>
        <c:axId val="44914836"/>
      </c:scatterChart>
      <c:valAx>
        <c:axId val="348166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914836"/>
        <c:crossesAt val="0"/>
        <c:crossBetween val="midCat"/>
        <c:dispUnits/>
      </c:valAx>
      <c:valAx>
        <c:axId val="449148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816699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075"/>
          <c:y val="0.96275"/>
          <c:w val="0.62075"/>
          <c:h val="0.02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Hidrométricas</a:t>
            </a:r>
          </a:p>
        </c:rich>
      </c:tx>
      <c:layout>
        <c:manualLayout>
          <c:xMode val="factor"/>
          <c:yMode val="factor"/>
          <c:x val="0.04925"/>
          <c:y val="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5"/>
          <c:y val="0.04775"/>
          <c:w val="0.854"/>
          <c:h val="0.90675"/>
        </c:manualLayout>
      </c:layout>
      <c:scatterChart>
        <c:scatterStyle val="lineMarker"/>
        <c:varyColors val="0"/>
        <c:ser>
          <c:idx val="0"/>
          <c:order val="0"/>
          <c:tx>
            <c:strRef>
              <c:f>NOVIEMBRE!$B$7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NOVIEMBRE!$F$4:$AG$4</c:f>
              <c:numCache/>
            </c:numRef>
          </c:xVal>
          <c:yVal>
            <c:numRef>
              <c:f>NOVIEMBRE!$F$7:$AG$7</c:f>
              <c:numCache/>
            </c:numRef>
          </c:yVal>
          <c:smooth val="1"/>
        </c:ser>
        <c:ser>
          <c:idx val="1"/>
          <c:order val="1"/>
          <c:tx>
            <c:strRef>
              <c:f>NOVIEMBRE!$B$8</c:f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NOVIEMBRE!$F$4:$AG$4</c:f>
              <c:numCache/>
            </c:numRef>
          </c:xVal>
          <c:yVal>
            <c:numRef>
              <c:f>NOVIEMBRE!$F$8:$AG$8</c:f>
              <c:numCache/>
            </c:numRef>
          </c:yVal>
          <c:smooth val="1"/>
        </c:ser>
        <c:ser>
          <c:idx val="2"/>
          <c:order val="2"/>
          <c:tx>
            <c:strRef>
              <c:f>NOVIEMBRE!$B$14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NOVIEMBRE!$F$4:$AG$4</c:f>
              <c:numCache/>
            </c:numRef>
          </c:xVal>
          <c:yVal>
            <c:numRef>
              <c:f>NOVIEMBRE!$F$14:$AG$14</c:f>
              <c:numCache/>
            </c:numRef>
          </c:yVal>
          <c:smooth val="1"/>
        </c:ser>
        <c:ser>
          <c:idx val="3"/>
          <c:order val="3"/>
          <c:tx>
            <c:strRef>
              <c:f>NOVIEMBRE!$B$9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yVal>
            <c:numRef>
              <c:f>NOVIEMBRE!$F$9:$AG$9</c:f>
              <c:numCache/>
            </c:numRef>
          </c:yVal>
          <c:smooth val="1"/>
        </c:ser>
        <c:axId val="1580341"/>
        <c:axId val="14223070"/>
      </c:scatterChart>
      <c:valAx>
        <c:axId val="15803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223070"/>
        <c:crossesAt val="0"/>
        <c:crossBetween val="midCat"/>
        <c:dispUnits/>
      </c:valAx>
      <c:valAx>
        <c:axId val="14223070"/>
        <c:scaling>
          <c:orientation val="minMax"/>
          <c:max val="5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80341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2"/>
          <c:y val="0.2675"/>
          <c:w val="0.147"/>
          <c:h val="0.0375"/>
        </c:manualLayout>
      </c:layout>
      <c:overlay val="0"/>
      <c:txPr>
        <a:bodyPr vert="horz" rot="0"/>
        <a:lstStyle/>
        <a:p>
          <a:pPr>
            <a:defRPr lang="en-US" cap="none" sz="10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0.05875</cdr:x>
      <cdr:y>0.88925</cdr:y>
    </cdr:from>
    <cdr:to>
      <cdr:x>0.06075</cdr:x>
      <cdr:y>0.92075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533400" y="4095750"/>
          <a:ext cx="1905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16</xdr:row>
      <xdr:rowOff>0</xdr:rowOff>
    </xdr:from>
    <xdr:to>
      <xdr:col>32</xdr:col>
      <xdr:colOff>171450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2876550" y="3038475"/>
        <a:ext cx="9105900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32</xdr:col>
      <xdr:colOff>314325</xdr:colOff>
      <xdr:row>16</xdr:row>
      <xdr:rowOff>28575</xdr:rowOff>
    </xdr:from>
    <xdr:to>
      <xdr:col>45</xdr:col>
      <xdr:colOff>695325</xdr:colOff>
      <xdr:row>41</xdr:row>
      <xdr:rowOff>152400</xdr:rowOff>
    </xdr:to>
    <xdr:graphicFrame>
      <xdr:nvGraphicFramePr>
        <xdr:cNvPr id="2" name="Chart 2"/>
        <xdr:cNvGraphicFramePr/>
      </xdr:nvGraphicFramePr>
      <xdr:xfrm>
        <a:off x="12125325" y="3067050"/>
        <a:ext cx="7372350" cy="4572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106</xdr:row>
      <xdr:rowOff>142875</xdr:rowOff>
    </xdr:from>
    <xdr:to>
      <xdr:col>14</xdr:col>
      <xdr:colOff>0</xdr:colOff>
      <xdr:row>148</xdr:row>
      <xdr:rowOff>47625</xdr:rowOff>
    </xdr:to>
    <xdr:graphicFrame>
      <xdr:nvGraphicFramePr>
        <xdr:cNvPr id="1" name="Chart 1"/>
        <xdr:cNvGraphicFramePr/>
      </xdr:nvGraphicFramePr>
      <xdr:xfrm>
        <a:off x="2981325" y="17764125"/>
        <a:ext cx="436245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19050</xdr:colOff>
      <xdr:row>9</xdr:row>
      <xdr:rowOff>28575</xdr:rowOff>
    </xdr:from>
    <xdr:to>
      <xdr:col>15</xdr:col>
      <xdr:colOff>714375</xdr:colOff>
      <xdr:row>29</xdr:row>
      <xdr:rowOff>38100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53225" y="1704975"/>
          <a:ext cx="2066925" cy="3686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9525</xdr:colOff>
      <xdr:row>1</xdr:row>
      <xdr:rowOff>133350</xdr:rowOff>
    </xdr:from>
    <xdr:to>
      <xdr:col>4</xdr:col>
      <xdr:colOff>1095375</xdr:colOff>
      <xdr:row>4</xdr:row>
      <xdr:rowOff>104775</xdr:rowOff>
    </xdr:to>
    <xdr:pic>
      <xdr:nvPicPr>
        <xdr:cNvPr id="3" name="Picture 416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14450" y="314325"/>
          <a:ext cx="108585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gste@santafe.gov.ar" TargetMode="External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24"/>
  <sheetViews>
    <sheetView tabSelected="1" workbookViewId="0" topLeftCell="A1">
      <pane xSplit="5" topLeftCell="AB1" activePane="topRight" state="frozen"/>
      <selection pane="topLeft" activeCell="A1" sqref="A1"/>
      <selection pane="topRight" activeCell="AF12" sqref="AF12"/>
    </sheetView>
  </sheetViews>
  <sheetFormatPr defaultColWidth="11.421875" defaultRowHeight="12.75"/>
  <cols>
    <col min="1" max="1" width="5.8515625" style="0" customWidth="1"/>
    <col min="2" max="2" width="18.8515625" style="0" customWidth="1"/>
    <col min="3" max="5" width="4.8515625" style="0" customWidth="1"/>
    <col min="6" max="8" width="4.8515625" style="1" customWidth="1"/>
    <col min="9" max="11" width="5.140625" style="1" customWidth="1"/>
    <col min="12" max="12" width="5.00390625" style="1" customWidth="1"/>
    <col min="13" max="23" width="5.140625" style="1" customWidth="1"/>
    <col min="24" max="35" width="5.140625" style="0" customWidth="1"/>
    <col min="36" max="36" width="8.140625" style="0" customWidth="1"/>
    <col min="37" max="38" width="4.8515625" style="0" customWidth="1"/>
    <col min="39" max="39" width="7.8515625" style="0" customWidth="1"/>
    <col min="40" max="40" width="9.140625" style="0" customWidth="1"/>
    <col min="41" max="41" width="8.8515625" style="0" customWidth="1"/>
  </cols>
  <sheetData>
    <row r="2" spans="2:37" ht="17.25">
      <c r="B2" s="2" t="s">
        <v>0</v>
      </c>
      <c r="C2" s="2"/>
      <c r="D2" s="2"/>
      <c r="E2" s="2"/>
      <c r="AK2" s="3"/>
    </row>
    <row r="3" spans="2:5" ht="15" customHeight="1">
      <c r="B3" s="4" t="s">
        <v>1</v>
      </c>
      <c r="C3" s="4"/>
      <c r="D3" s="4"/>
      <c r="E3" s="4"/>
    </row>
    <row r="4" spans="2:41" ht="15" customHeight="1">
      <c r="B4" s="5" t="s">
        <v>2</v>
      </c>
      <c r="C4" s="6" t="s">
        <v>3</v>
      </c>
      <c r="D4" s="6"/>
      <c r="E4" s="6"/>
      <c r="F4" s="7">
        <v>1</v>
      </c>
      <c r="G4" s="8">
        <v>2</v>
      </c>
      <c r="H4" s="8">
        <v>3</v>
      </c>
      <c r="I4" s="8">
        <v>4</v>
      </c>
      <c r="J4" s="8">
        <v>5</v>
      </c>
      <c r="K4" s="8">
        <v>6</v>
      </c>
      <c r="L4" s="8">
        <v>7</v>
      </c>
      <c r="M4" s="8">
        <v>8</v>
      </c>
      <c r="N4" s="8">
        <v>9</v>
      </c>
      <c r="O4" s="8">
        <v>10</v>
      </c>
      <c r="P4" s="8">
        <v>11</v>
      </c>
      <c r="Q4" s="8">
        <v>12</v>
      </c>
      <c r="R4" s="8">
        <v>13</v>
      </c>
      <c r="S4" s="8">
        <v>14</v>
      </c>
      <c r="T4" s="8">
        <v>15</v>
      </c>
      <c r="U4" s="8">
        <v>16</v>
      </c>
      <c r="V4" s="8">
        <v>17</v>
      </c>
      <c r="W4" s="8">
        <v>18</v>
      </c>
      <c r="X4" s="8">
        <v>19</v>
      </c>
      <c r="Y4" s="8">
        <v>20</v>
      </c>
      <c r="Z4" s="8">
        <v>21</v>
      </c>
      <c r="AA4" s="8">
        <v>22</v>
      </c>
      <c r="AB4" s="8">
        <v>23</v>
      </c>
      <c r="AC4" s="8">
        <v>24</v>
      </c>
      <c r="AD4" s="8">
        <v>25</v>
      </c>
      <c r="AE4" s="8">
        <v>26</v>
      </c>
      <c r="AF4" s="8">
        <v>27</v>
      </c>
      <c r="AG4" s="8">
        <v>28</v>
      </c>
      <c r="AH4" s="8">
        <v>29</v>
      </c>
      <c r="AI4" s="8">
        <v>30</v>
      </c>
      <c r="AJ4" s="9" t="s">
        <v>4</v>
      </c>
      <c r="AK4" s="10" t="s">
        <v>5</v>
      </c>
      <c r="AM4" s="11" t="s">
        <v>6</v>
      </c>
      <c r="AN4" s="11" t="s">
        <v>4</v>
      </c>
      <c r="AO4" s="11" t="s">
        <v>7</v>
      </c>
    </row>
    <row r="5" spans="1:37" ht="15" customHeight="1">
      <c r="A5">
        <v>4.32</v>
      </c>
      <c r="B5" s="12" t="s">
        <v>8</v>
      </c>
      <c r="C5" s="13">
        <v>4</v>
      </c>
      <c r="D5" s="14"/>
      <c r="E5" s="15"/>
      <c r="F5" s="16">
        <v>2.84</v>
      </c>
      <c r="G5" s="17">
        <v>2.87</v>
      </c>
      <c r="H5" s="17">
        <v>2.98</v>
      </c>
      <c r="I5" s="17">
        <v>3</v>
      </c>
      <c r="J5" s="17">
        <v>3.05</v>
      </c>
      <c r="K5" s="17">
        <v>3.08</v>
      </c>
      <c r="L5" s="17">
        <v>3.09</v>
      </c>
      <c r="M5" s="18">
        <v>3.11</v>
      </c>
      <c r="N5" s="18">
        <v>3.12</v>
      </c>
      <c r="O5" s="17">
        <v>3.13</v>
      </c>
      <c r="P5" s="17">
        <v>3.17</v>
      </c>
      <c r="Q5" s="17">
        <v>3.14</v>
      </c>
      <c r="R5" s="17">
        <v>3.32</v>
      </c>
      <c r="S5" s="17">
        <v>3.2</v>
      </c>
      <c r="T5" s="17">
        <v>3.18</v>
      </c>
      <c r="U5" s="17">
        <v>3.18</v>
      </c>
      <c r="V5" s="17">
        <v>3.19</v>
      </c>
      <c r="W5" s="17">
        <v>3.2</v>
      </c>
      <c r="X5" s="17">
        <v>3.16</v>
      </c>
      <c r="Y5" s="17">
        <v>3.16</v>
      </c>
      <c r="Z5" s="17">
        <v>3.16</v>
      </c>
      <c r="AA5" s="17">
        <v>3.1</v>
      </c>
      <c r="AB5" s="17">
        <v>3.53</v>
      </c>
      <c r="AC5" s="17">
        <v>3.25</v>
      </c>
      <c r="AD5" s="17">
        <v>3.19</v>
      </c>
      <c r="AE5" s="17">
        <v>3.14</v>
      </c>
      <c r="AF5" s="17">
        <v>3.17</v>
      </c>
      <c r="AG5" s="19">
        <v>3.23</v>
      </c>
      <c r="AH5" s="17">
        <v>3.23</v>
      </c>
      <c r="AI5" s="17">
        <v>3.22</v>
      </c>
      <c r="AJ5" s="20">
        <f>AVERAGE(F5:AI5)</f>
        <v>3.146333333333333</v>
      </c>
      <c r="AK5" s="21">
        <f>MAX(H5:AG5)</f>
        <v>3.53</v>
      </c>
    </row>
    <row r="6" spans="1:37" ht="15" customHeight="1">
      <c r="A6">
        <v>4.88</v>
      </c>
      <c r="B6" s="22" t="s">
        <v>9</v>
      </c>
      <c r="C6" s="23">
        <v>3.5</v>
      </c>
      <c r="D6" s="24"/>
      <c r="E6" s="25"/>
      <c r="F6" s="26"/>
      <c r="G6" s="27"/>
      <c r="H6" s="28"/>
      <c r="I6" s="28"/>
      <c r="J6" s="29"/>
      <c r="K6" s="30"/>
      <c r="L6" s="29">
        <v>1.33</v>
      </c>
      <c r="M6" s="28"/>
      <c r="N6" s="28"/>
      <c r="O6" s="31"/>
      <c r="P6" s="27"/>
      <c r="Q6" s="28"/>
      <c r="R6" s="28"/>
      <c r="S6" s="28"/>
      <c r="T6" s="28"/>
      <c r="U6" s="27"/>
      <c r="V6" s="28"/>
      <c r="W6" s="27"/>
      <c r="X6" s="28"/>
      <c r="Y6" s="28"/>
      <c r="Z6" s="28"/>
      <c r="AA6" s="28"/>
      <c r="AB6" s="28"/>
      <c r="AC6" s="28"/>
      <c r="AD6" s="29"/>
      <c r="AE6" s="28"/>
      <c r="AF6" s="19">
        <v>1.68</v>
      </c>
      <c r="AG6" s="29">
        <v>1.7</v>
      </c>
      <c r="AH6" s="28">
        <v>1.71</v>
      </c>
      <c r="AI6" s="28">
        <v>1.7</v>
      </c>
      <c r="AJ6" s="20"/>
      <c r="AK6" s="1"/>
    </row>
    <row r="7" spans="1:37" ht="15" customHeight="1">
      <c r="A7">
        <v>8.52</v>
      </c>
      <c r="B7" s="22" t="s">
        <v>10</v>
      </c>
      <c r="C7" s="23">
        <v>9</v>
      </c>
      <c r="D7" s="24"/>
      <c r="E7" s="32"/>
      <c r="F7" s="33">
        <v>4.94</v>
      </c>
      <c r="G7" s="31">
        <v>4.73</v>
      </c>
      <c r="H7" s="31">
        <v>4.58</v>
      </c>
      <c r="I7" s="31">
        <v>4.42</v>
      </c>
      <c r="J7" s="31">
        <v>4.34</v>
      </c>
      <c r="K7" s="31">
        <v>4.36</v>
      </c>
      <c r="L7" s="31">
        <v>4.31</v>
      </c>
      <c r="M7" s="31">
        <v>4.25</v>
      </c>
      <c r="N7" s="31">
        <v>4.23</v>
      </c>
      <c r="O7" s="31">
        <v>4.19</v>
      </c>
      <c r="P7" s="31">
        <v>4.12</v>
      </c>
      <c r="Q7" s="31">
        <v>4.11</v>
      </c>
      <c r="R7" s="31">
        <v>8.98</v>
      </c>
      <c r="S7" s="31">
        <v>9.06</v>
      </c>
      <c r="T7" s="31">
        <v>8.95</v>
      </c>
      <c r="U7" s="31">
        <v>8.89</v>
      </c>
      <c r="V7" s="31">
        <v>8.81</v>
      </c>
      <c r="W7" s="31">
        <v>8.77</v>
      </c>
      <c r="X7" s="31">
        <v>8.67</v>
      </c>
      <c r="Y7" s="31">
        <v>8.58</v>
      </c>
      <c r="Z7" s="31">
        <v>8.46</v>
      </c>
      <c r="AA7" s="31">
        <v>8.31</v>
      </c>
      <c r="AB7" s="31">
        <v>8.35</v>
      </c>
      <c r="AC7" s="31">
        <v>8.4</v>
      </c>
      <c r="AD7" s="31">
        <v>8.28</v>
      </c>
      <c r="AE7" s="31">
        <v>8.14</v>
      </c>
      <c r="AF7" s="31">
        <v>7.97</v>
      </c>
      <c r="AG7" s="31">
        <v>7.72</v>
      </c>
      <c r="AH7" s="31">
        <v>7.33</v>
      </c>
      <c r="AI7" s="31">
        <v>6.8</v>
      </c>
      <c r="AJ7" s="20">
        <f aca="true" t="shared" si="0" ref="AJ7:AJ8">AVERAGE(F7:AI7)</f>
        <v>6.768333333333334</v>
      </c>
      <c r="AK7" s="21">
        <f aca="true" t="shared" si="1" ref="AK7:AK15">MAX(H7:AG7)</f>
        <v>9.06</v>
      </c>
    </row>
    <row r="8" spans="1:37" ht="14.25" customHeight="1">
      <c r="A8">
        <v>4.65</v>
      </c>
      <c r="B8" s="22" t="s">
        <v>11</v>
      </c>
      <c r="C8" s="23">
        <v>4.5</v>
      </c>
      <c r="D8" s="24"/>
      <c r="E8" s="32"/>
      <c r="F8" s="26"/>
      <c r="G8" s="28"/>
      <c r="H8" s="28"/>
      <c r="I8" s="28"/>
      <c r="J8" s="29"/>
      <c r="K8" s="28"/>
      <c r="L8" s="28"/>
      <c r="M8" s="29"/>
      <c r="N8" s="29">
        <v>0.75</v>
      </c>
      <c r="O8" s="28">
        <v>0.73</v>
      </c>
      <c r="P8" s="28"/>
      <c r="Q8" s="29">
        <v>4.3</v>
      </c>
      <c r="R8" s="34">
        <v>4.5</v>
      </c>
      <c r="S8" s="34">
        <v>4.85</v>
      </c>
      <c r="T8" s="34">
        <v>5.1</v>
      </c>
      <c r="U8" s="34">
        <v>5.15</v>
      </c>
      <c r="V8" s="34">
        <v>5.18</v>
      </c>
      <c r="W8" s="34">
        <v>5.04</v>
      </c>
      <c r="X8" s="34"/>
      <c r="Y8" s="34"/>
      <c r="Z8" s="34">
        <v>4.79</v>
      </c>
      <c r="AA8" s="34">
        <v>4.75</v>
      </c>
      <c r="AB8" s="34">
        <v>4.72</v>
      </c>
      <c r="AC8" s="34">
        <v>4.65</v>
      </c>
      <c r="AD8" s="34">
        <v>4.6</v>
      </c>
      <c r="AE8" s="34">
        <v>4.6</v>
      </c>
      <c r="AF8" s="29">
        <v>4.49</v>
      </c>
      <c r="AG8" s="29">
        <v>4.43</v>
      </c>
      <c r="AH8" s="29">
        <v>4.32</v>
      </c>
      <c r="AI8" s="28">
        <v>4.25</v>
      </c>
      <c r="AJ8" s="20">
        <f t="shared" si="0"/>
        <v>4.273684210526315</v>
      </c>
      <c r="AK8" s="21">
        <f t="shared" si="1"/>
        <v>5.18</v>
      </c>
    </row>
    <row r="9" spans="1:41" ht="15" customHeight="1">
      <c r="A9">
        <v>4.16</v>
      </c>
      <c r="B9" s="22" t="s">
        <v>12</v>
      </c>
      <c r="C9" s="23">
        <v>4.7</v>
      </c>
      <c r="D9" s="35">
        <v>5.3</v>
      </c>
      <c r="E9" s="36">
        <v>5.7</v>
      </c>
      <c r="F9" s="33">
        <v>0.95</v>
      </c>
      <c r="G9" s="31">
        <v>1.02</v>
      </c>
      <c r="H9" s="31">
        <v>1.02</v>
      </c>
      <c r="I9" s="31">
        <v>1</v>
      </c>
      <c r="J9" s="31">
        <v>0.91</v>
      </c>
      <c r="K9" s="31">
        <v>0.85</v>
      </c>
      <c r="L9" s="31">
        <v>0.8</v>
      </c>
      <c r="M9" s="31">
        <v>0.77</v>
      </c>
      <c r="N9" s="31">
        <v>0.76</v>
      </c>
      <c r="O9" s="31">
        <v>0.76</v>
      </c>
      <c r="P9" s="31">
        <v>0.89</v>
      </c>
      <c r="Q9" s="31">
        <v>1.12</v>
      </c>
      <c r="R9" s="31">
        <v>2.86</v>
      </c>
      <c r="S9" s="31">
        <v>3.64</v>
      </c>
      <c r="T9" s="31">
        <v>4.31</v>
      </c>
      <c r="U9" s="31">
        <v>4.82</v>
      </c>
      <c r="V9" s="31">
        <v>5.04</v>
      </c>
      <c r="W9" s="31">
        <v>5.12</v>
      </c>
      <c r="X9" s="37">
        <v>5.11</v>
      </c>
      <c r="Y9" s="37">
        <v>5.09</v>
      </c>
      <c r="Z9" s="31">
        <v>4.76</v>
      </c>
      <c r="AA9" s="31">
        <v>4.63</v>
      </c>
      <c r="AB9" s="31">
        <v>4.53</v>
      </c>
      <c r="AC9" s="31">
        <v>4.4</v>
      </c>
      <c r="AD9" s="31">
        <v>4.29</v>
      </c>
      <c r="AE9" s="31">
        <v>4.24</v>
      </c>
      <c r="AF9" s="19">
        <v>4.2</v>
      </c>
      <c r="AG9" s="31">
        <v>4.14</v>
      </c>
      <c r="AH9" s="31">
        <v>4.07</v>
      </c>
      <c r="AI9" s="31">
        <v>4</v>
      </c>
      <c r="AJ9" s="20">
        <f>AVERAGE(F9:AG9)</f>
        <v>2.929642857142858</v>
      </c>
      <c r="AK9" s="21">
        <f t="shared" si="1"/>
        <v>5.12</v>
      </c>
      <c r="AM9">
        <v>-0.19</v>
      </c>
      <c r="AO9">
        <v>7.89</v>
      </c>
    </row>
    <row r="10" spans="1:41" ht="15" customHeight="1">
      <c r="A10">
        <v>4.33</v>
      </c>
      <c r="B10" s="38" t="s">
        <v>13</v>
      </c>
      <c r="C10" s="23">
        <v>4.7</v>
      </c>
      <c r="D10" s="24"/>
      <c r="E10" s="32"/>
      <c r="F10" s="39">
        <v>3.59</v>
      </c>
      <c r="G10" s="40">
        <v>3.62</v>
      </c>
      <c r="H10" s="40">
        <v>3.62</v>
      </c>
      <c r="I10" s="40">
        <v>3.64</v>
      </c>
      <c r="J10" s="41">
        <v>3.66</v>
      </c>
      <c r="K10" s="40">
        <v>3.67</v>
      </c>
      <c r="L10" s="40">
        <v>3.7</v>
      </c>
      <c r="M10" s="40">
        <v>3.73</v>
      </c>
      <c r="N10" s="40">
        <v>3.75</v>
      </c>
      <c r="O10" s="40">
        <v>3.78</v>
      </c>
      <c r="P10" s="40">
        <v>3.87</v>
      </c>
      <c r="Q10" s="40">
        <v>4.08</v>
      </c>
      <c r="R10" s="40">
        <v>4.19</v>
      </c>
      <c r="S10" s="40">
        <v>4.27</v>
      </c>
      <c r="T10" s="40">
        <v>4.34</v>
      </c>
      <c r="U10" s="40">
        <v>4.43</v>
      </c>
      <c r="V10" s="40">
        <v>4.53</v>
      </c>
      <c r="W10" s="40">
        <v>4.6</v>
      </c>
      <c r="X10" s="40">
        <v>4.68</v>
      </c>
      <c r="Y10" s="40">
        <v>4.7</v>
      </c>
      <c r="Z10" s="41">
        <v>4.65</v>
      </c>
      <c r="AA10" s="40">
        <v>4.71</v>
      </c>
      <c r="AB10" s="40">
        <v>4.76</v>
      </c>
      <c r="AC10" s="40">
        <v>4.77</v>
      </c>
      <c r="AD10" s="40">
        <v>4.77</v>
      </c>
      <c r="AE10" s="40">
        <v>4.76</v>
      </c>
      <c r="AF10" s="40">
        <v>4.77</v>
      </c>
      <c r="AG10" s="40">
        <v>4.78</v>
      </c>
      <c r="AH10" s="41">
        <v>4.79</v>
      </c>
      <c r="AI10" s="40">
        <v>4.77</v>
      </c>
      <c r="AJ10" s="20">
        <f aca="true" t="shared" si="2" ref="AJ10:AJ14">AVERAGE(F10:AI10)</f>
        <v>4.266</v>
      </c>
      <c r="AK10" s="21">
        <f t="shared" si="1"/>
        <v>4.78</v>
      </c>
      <c r="AM10">
        <v>0.56</v>
      </c>
      <c r="AN10">
        <v>3.96</v>
      </c>
      <c r="AO10">
        <v>7.31</v>
      </c>
    </row>
    <row r="11" spans="1:37" ht="15" customHeight="1">
      <c r="A11">
        <v>6.05</v>
      </c>
      <c r="B11" s="42" t="s">
        <v>14</v>
      </c>
      <c r="C11" s="43"/>
      <c r="D11" s="44"/>
      <c r="E11" s="45"/>
      <c r="F11" s="46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8"/>
      <c r="Y11" s="48"/>
      <c r="Z11" s="47"/>
      <c r="AA11" s="48"/>
      <c r="AB11" s="47"/>
      <c r="AC11" s="47"/>
      <c r="AD11" s="47"/>
      <c r="AE11" s="47"/>
      <c r="AF11" s="47"/>
      <c r="AG11" s="47"/>
      <c r="AH11" s="47"/>
      <c r="AI11" s="47"/>
      <c r="AJ11" s="20" t="e">
        <f t="shared" si="2"/>
        <v>#DIV/0!</v>
      </c>
      <c r="AK11" s="21">
        <f t="shared" si="1"/>
        <v>0</v>
      </c>
    </row>
    <row r="12" spans="1:37" ht="15" customHeight="1">
      <c r="A12">
        <v>1.86</v>
      </c>
      <c r="B12" s="49" t="s">
        <v>15</v>
      </c>
      <c r="C12" s="43"/>
      <c r="D12" s="44"/>
      <c r="E12" s="45"/>
      <c r="F12" s="50">
        <v>0.62</v>
      </c>
      <c r="G12" s="51">
        <v>0.64</v>
      </c>
      <c r="H12" s="51">
        <v>0.62</v>
      </c>
      <c r="I12" s="51">
        <v>0.61</v>
      </c>
      <c r="J12" s="51">
        <v>0.58</v>
      </c>
      <c r="K12" s="51">
        <v>0.57</v>
      </c>
      <c r="L12" s="51">
        <v>0.58</v>
      </c>
      <c r="M12" s="51">
        <v>0.58</v>
      </c>
      <c r="N12" s="51">
        <v>0.6</v>
      </c>
      <c r="O12" s="51">
        <v>0.6</v>
      </c>
      <c r="P12" s="51">
        <v>0.59</v>
      </c>
      <c r="Q12" s="51">
        <v>0.63</v>
      </c>
      <c r="R12" s="51">
        <v>0.74</v>
      </c>
      <c r="S12" s="51">
        <v>0.98</v>
      </c>
      <c r="T12" s="51">
        <v>0.94</v>
      </c>
      <c r="U12" s="52">
        <v>0.91</v>
      </c>
      <c r="V12" s="51">
        <v>0.8</v>
      </c>
      <c r="W12" s="51">
        <v>0.73</v>
      </c>
      <c r="X12" s="51">
        <v>0.71</v>
      </c>
      <c r="Y12" s="51">
        <v>0.68</v>
      </c>
      <c r="Z12" s="51">
        <v>0.64</v>
      </c>
      <c r="AA12" s="51">
        <v>0.61</v>
      </c>
      <c r="AB12" s="51">
        <v>0.85</v>
      </c>
      <c r="AC12" s="51">
        <v>0.92</v>
      </c>
      <c r="AD12" s="51">
        <v>1.06</v>
      </c>
      <c r="AE12" s="51">
        <v>0.96</v>
      </c>
      <c r="AF12" s="51">
        <v>0.82</v>
      </c>
      <c r="AG12" s="51">
        <v>0.78</v>
      </c>
      <c r="AH12" s="51">
        <v>0.75</v>
      </c>
      <c r="AI12" s="51">
        <v>0.72</v>
      </c>
      <c r="AJ12" s="20">
        <f t="shared" si="2"/>
        <v>0.7273333333333334</v>
      </c>
      <c r="AK12" s="21">
        <f t="shared" si="1"/>
        <v>1.06</v>
      </c>
    </row>
    <row r="13" spans="1:37" ht="15" customHeight="1">
      <c r="A13">
        <v>3.19</v>
      </c>
      <c r="B13" s="49" t="s">
        <v>16</v>
      </c>
      <c r="C13" s="43"/>
      <c r="D13" s="44"/>
      <c r="E13" s="45"/>
      <c r="F13" s="50">
        <v>0.97</v>
      </c>
      <c r="G13" s="51">
        <v>0.79</v>
      </c>
      <c r="H13" s="51">
        <v>0.71</v>
      </c>
      <c r="I13" s="52">
        <v>0.67</v>
      </c>
      <c r="J13" s="52">
        <v>0.65</v>
      </c>
      <c r="K13" s="52">
        <v>0.64</v>
      </c>
      <c r="L13" s="52">
        <v>0.64</v>
      </c>
      <c r="M13" s="52">
        <v>0.63</v>
      </c>
      <c r="N13" s="52">
        <v>0.62</v>
      </c>
      <c r="O13" s="52">
        <v>0.61</v>
      </c>
      <c r="P13" s="52">
        <v>0.61</v>
      </c>
      <c r="Q13" s="52">
        <v>0.61</v>
      </c>
      <c r="R13" s="52">
        <v>3.86</v>
      </c>
      <c r="S13" s="52">
        <v>3.28</v>
      </c>
      <c r="T13" s="52">
        <v>2.88</v>
      </c>
      <c r="U13" s="52">
        <v>2.65</v>
      </c>
      <c r="V13" s="52">
        <v>2.39</v>
      </c>
      <c r="W13" s="51">
        <v>2.32</v>
      </c>
      <c r="X13" s="51">
        <v>2.13</v>
      </c>
      <c r="Y13" s="51">
        <v>1.54</v>
      </c>
      <c r="Z13" s="51">
        <v>1.41</v>
      </c>
      <c r="AA13" s="51">
        <v>1.28</v>
      </c>
      <c r="AB13" s="51">
        <v>2.68</v>
      </c>
      <c r="AC13" s="51">
        <v>2.25</v>
      </c>
      <c r="AD13" s="51">
        <v>2.09</v>
      </c>
      <c r="AE13" s="51">
        <v>1.91</v>
      </c>
      <c r="AF13" s="51">
        <v>1.81</v>
      </c>
      <c r="AG13" s="51">
        <v>1.68</v>
      </c>
      <c r="AH13" s="51">
        <v>1.08</v>
      </c>
      <c r="AI13" s="51">
        <v>0.96</v>
      </c>
      <c r="AJ13" s="20">
        <f t="shared" si="2"/>
        <v>1.5449999999999997</v>
      </c>
      <c r="AK13" s="21">
        <f t="shared" si="1"/>
        <v>3.86</v>
      </c>
    </row>
    <row r="14" spans="1:37" s="53" customFormat="1" ht="15" customHeight="1">
      <c r="A14" s="53">
        <v>0.94</v>
      </c>
      <c r="B14" s="54" t="s">
        <v>17</v>
      </c>
      <c r="C14" s="55">
        <v>4</v>
      </c>
      <c r="D14" s="56"/>
      <c r="E14" s="57"/>
      <c r="F14" s="58">
        <v>0.32</v>
      </c>
      <c r="G14" s="59">
        <v>0.42</v>
      </c>
      <c r="H14" s="59">
        <v>0.35</v>
      </c>
      <c r="I14" s="59">
        <v>0.31</v>
      </c>
      <c r="J14" s="59">
        <v>0.29</v>
      </c>
      <c r="K14" s="59">
        <v>0.28</v>
      </c>
      <c r="L14" s="59">
        <v>0.29</v>
      </c>
      <c r="M14" s="59">
        <v>0.28</v>
      </c>
      <c r="N14" s="59">
        <v>0.29</v>
      </c>
      <c r="O14" s="59">
        <v>0.29</v>
      </c>
      <c r="P14" s="59">
        <v>0.28</v>
      </c>
      <c r="Q14" s="59">
        <v>0.43</v>
      </c>
      <c r="R14" s="59">
        <v>2.76</v>
      </c>
      <c r="S14" s="59">
        <v>3.14</v>
      </c>
      <c r="T14" s="59">
        <v>3.31</v>
      </c>
      <c r="U14" s="59">
        <v>3.18</v>
      </c>
      <c r="V14" s="59">
        <v>2.88</v>
      </c>
      <c r="W14" s="60">
        <v>2.83</v>
      </c>
      <c r="X14" s="60">
        <v>2.64</v>
      </c>
      <c r="Y14" s="60">
        <v>2.3</v>
      </c>
      <c r="Z14" s="60">
        <v>1.75</v>
      </c>
      <c r="AA14" s="60">
        <v>0.65</v>
      </c>
      <c r="AB14" s="60">
        <v>0.81</v>
      </c>
      <c r="AC14" s="60">
        <v>1.36</v>
      </c>
      <c r="AD14" s="60">
        <v>1.44</v>
      </c>
      <c r="AE14" s="60">
        <v>1.55</v>
      </c>
      <c r="AF14" s="60">
        <v>1.44</v>
      </c>
      <c r="AG14" s="60">
        <v>1.11</v>
      </c>
      <c r="AH14" s="60">
        <v>0.95</v>
      </c>
      <c r="AI14" s="60">
        <v>0.71</v>
      </c>
      <c r="AJ14" s="20">
        <f t="shared" si="2"/>
        <v>1.2879999999999998</v>
      </c>
      <c r="AK14" s="21">
        <f t="shared" si="1"/>
        <v>3.31</v>
      </c>
    </row>
    <row r="15" spans="1:41" ht="15" customHeight="1">
      <c r="A15">
        <v>4.17</v>
      </c>
      <c r="B15" s="61" t="s">
        <v>18</v>
      </c>
      <c r="C15" s="62">
        <v>4.7</v>
      </c>
      <c r="D15" s="63">
        <v>5.3</v>
      </c>
      <c r="E15" s="64">
        <v>5.7</v>
      </c>
      <c r="F15" s="65">
        <v>3.41</v>
      </c>
      <c r="G15" s="66">
        <v>3.45</v>
      </c>
      <c r="H15" s="66">
        <v>3.48</v>
      </c>
      <c r="I15" s="66">
        <v>3.48</v>
      </c>
      <c r="J15" s="66">
        <v>3.5</v>
      </c>
      <c r="K15" s="66">
        <v>3.5</v>
      </c>
      <c r="L15" s="66">
        <v>3.52</v>
      </c>
      <c r="M15" s="66">
        <v>3.55</v>
      </c>
      <c r="N15" s="66">
        <v>3.59</v>
      </c>
      <c r="O15" s="66">
        <v>3.6</v>
      </c>
      <c r="P15" s="66">
        <v>3.64</v>
      </c>
      <c r="Q15" s="66">
        <v>3.64</v>
      </c>
      <c r="R15" s="66">
        <v>4</v>
      </c>
      <c r="S15" s="66">
        <v>4.05</v>
      </c>
      <c r="T15" s="66">
        <v>4.12</v>
      </c>
      <c r="U15" s="66">
        <v>4.21</v>
      </c>
      <c r="V15" s="66">
        <v>4.31</v>
      </c>
      <c r="W15" s="66">
        <v>4.4</v>
      </c>
      <c r="X15" s="66">
        <v>4.45</v>
      </c>
      <c r="Y15" s="66">
        <v>4.52</v>
      </c>
      <c r="Z15" s="66">
        <v>4.4</v>
      </c>
      <c r="AA15" s="66">
        <v>4.55</v>
      </c>
      <c r="AB15" s="66">
        <v>4.57</v>
      </c>
      <c r="AC15" s="66">
        <v>4.6</v>
      </c>
      <c r="AD15" s="66">
        <v>4.62</v>
      </c>
      <c r="AE15" s="66">
        <v>4.64</v>
      </c>
      <c r="AF15" s="66">
        <v>4.62</v>
      </c>
      <c r="AG15" s="66">
        <v>4.63</v>
      </c>
      <c r="AH15" s="66">
        <v>4.65</v>
      </c>
      <c r="AI15" s="66">
        <v>4.65</v>
      </c>
      <c r="AJ15" s="20">
        <f>AVERAGE(F15:AG15)</f>
        <v>4.0375</v>
      </c>
      <c r="AK15" s="21">
        <f t="shared" si="1"/>
        <v>4.64</v>
      </c>
      <c r="AM15">
        <v>1.53</v>
      </c>
      <c r="AN15">
        <v>3.95</v>
      </c>
      <c r="AO15">
        <v>7.43</v>
      </c>
    </row>
    <row r="16" ht="15" customHeight="1"/>
    <row r="17" ht="15" customHeight="1"/>
    <row r="18" spans="2:3" ht="15" customHeight="1">
      <c r="B18" s="67" t="s">
        <v>19</v>
      </c>
      <c r="C18" s="68" t="s">
        <v>20</v>
      </c>
    </row>
    <row r="19" spans="2:3" ht="17.25">
      <c r="B19" s="67" t="s">
        <v>21</v>
      </c>
      <c r="C19" s="69" t="s">
        <v>20</v>
      </c>
    </row>
    <row r="20" spans="2:17" ht="17.25">
      <c r="B20" s="67" t="s">
        <v>22</v>
      </c>
      <c r="C20" s="70" t="s">
        <v>20</v>
      </c>
      <c r="Q20" s="71"/>
    </row>
    <row r="21" spans="2:3" ht="17.25">
      <c r="B21" s="67" t="s">
        <v>23</v>
      </c>
      <c r="C21" s="72" t="s">
        <v>20</v>
      </c>
    </row>
    <row r="22" spans="1:3" ht="18">
      <c r="A22" s="73"/>
      <c r="B22" s="67" t="s">
        <v>24</v>
      </c>
      <c r="C22" s="74" t="s">
        <v>20</v>
      </c>
    </row>
    <row r="23" spans="2:3" ht="17.25">
      <c r="B23" s="67" t="s">
        <v>25</v>
      </c>
      <c r="C23" s="75" t="s">
        <v>20</v>
      </c>
    </row>
    <row r="24" spans="2:3" ht="16.5">
      <c r="B24" s="67" t="s">
        <v>26</v>
      </c>
      <c r="C24" s="76" t="s">
        <v>20</v>
      </c>
    </row>
  </sheetData>
  <sheetProtection selectLockedCells="1" selectUnlockedCells="1"/>
  <mergeCells count="1">
    <mergeCell ref="C4:E4"/>
  </mergeCell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8"/>
  <sheetViews>
    <sheetView workbookViewId="0" topLeftCell="A1">
      <selection activeCell="D1" sqref="D1"/>
    </sheetView>
  </sheetViews>
  <sheetFormatPr defaultColWidth="11.421875" defaultRowHeight="12.75"/>
  <cols>
    <col min="1" max="1" width="8.57421875" style="0" customWidth="1"/>
    <col min="2" max="2" width="4.8515625" style="0" customWidth="1"/>
    <col min="3" max="3" width="4.57421875" style="0" customWidth="1"/>
    <col min="4" max="4" width="1.57421875" style="0" customWidth="1"/>
    <col min="5" max="5" width="16.57421875" style="0" customWidth="1"/>
    <col min="6" max="6" width="9.7109375" style="0" customWidth="1"/>
    <col min="7" max="7" width="10.7109375" style="0" customWidth="1"/>
    <col min="8" max="9" width="9.8515625" style="0" customWidth="1"/>
    <col min="10" max="10" width="10.7109375" style="0" customWidth="1"/>
    <col min="11" max="11" width="7.421875" style="0" customWidth="1"/>
    <col min="12" max="12" width="6.57421875" style="0" customWidth="1"/>
    <col min="13" max="13" width="4.57421875" style="53" customWidth="1"/>
    <col min="14" max="14" width="4.57421875" style="0" customWidth="1"/>
    <col min="17" max="17" width="1.57421875" style="0" customWidth="1"/>
    <col min="18" max="18" width="10.7109375" style="0" customWidth="1"/>
    <col min="19" max="20" width="3.7109375" style="0" customWidth="1"/>
  </cols>
  <sheetData>
    <row r="1" ht="14.25">
      <c r="M1"/>
    </row>
    <row r="2" spans="6:11" ht="19.5" customHeight="1">
      <c r="F2" s="77" t="s">
        <v>27</v>
      </c>
      <c r="G2" s="77"/>
      <c r="J2" s="77"/>
      <c r="K2" s="77"/>
    </row>
    <row r="3" spans="6:11" ht="12.75" customHeight="1">
      <c r="F3" s="77" t="s">
        <v>28</v>
      </c>
      <c r="G3" s="77"/>
      <c r="J3" s="77"/>
      <c r="K3" s="77"/>
    </row>
    <row r="4" spans="6:11" ht="12.75">
      <c r="F4" s="77" t="s">
        <v>29</v>
      </c>
      <c r="G4" s="77"/>
      <c r="H4" s="77"/>
      <c r="I4" s="77"/>
      <c r="J4" s="77"/>
      <c r="K4" s="77"/>
    </row>
    <row r="5" spans="6:11" ht="12.75">
      <c r="F5" s="77" t="s">
        <v>30</v>
      </c>
      <c r="G5" s="77"/>
      <c r="H5" s="77"/>
      <c r="I5" s="77"/>
      <c r="J5" s="77"/>
      <c r="K5" s="77"/>
    </row>
    <row r="6" spans="6:20" s="78" customFormat="1" ht="15" customHeight="1">
      <c r="F6" s="79" t="s">
        <v>31</v>
      </c>
      <c r="G6" s="79"/>
      <c r="H6" s="79"/>
      <c r="I6" s="79"/>
      <c r="J6" s="79"/>
      <c r="K6" s="79"/>
      <c r="M6" s="80"/>
      <c r="S6" s="81" t="s">
        <v>32</v>
      </c>
      <c r="T6" s="81" t="s">
        <v>32</v>
      </c>
    </row>
    <row r="7" spans="5:14" s="82" customFormat="1" ht="19.5" customHeight="1">
      <c r="E7" s="83" t="s">
        <v>33</v>
      </c>
      <c r="F7" s="83"/>
      <c r="G7" s="83"/>
      <c r="H7" s="83"/>
      <c r="I7" s="83"/>
      <c r="J7" s="83"/>
      <c r="K7" s="83"/>
      <c r="L7" s="83"/>
      <c r="M7" s="83"/>
      <c r="N7" s="83"/>
    </row>
    <row r="8" spans="4:27" ht="12.75">
      <c r="D8" s="84"/>
      <c r="E8" s="84"/>
      <c r="F8" s="84"/>
      <c r="G8" s="84"/>
      <c r="H8" s="84"/>
      <c r="I8" s="84"/>
      <c r="J8" s="84"/>
      <c r="K8" s="84"/>
      <c r="L8" s="84"/>
      <c r="M8" s="85"/>
      <c r="Z8" s="82"/>
      <c r="AA8" s="82"/>
    </row>
    <row r="9" spans="4:27" ht="12.75">
      <c r="D9" s="77"/>
      <c r="E9" s="86" t="s">
        <v>34</v>
      </c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77"/>
      <c r="R9" s="77"/>
      <c r="Z9" s="82"/>
      <c r="AA9" s="82"/>
    </row>
    <row r="10" spans="4:27" ht="12.75">
      <c r="D10" s="10"/>
      <c r="E10" s="10"/>
      <c r="F10" s="10"/>
      <c r="G10" s="10"/>
      <c r="H10" s="10"/>
      <c r="I10" s="10"/>
      <c r="J10" s="10"/>
      <c r="K10" s="10"/>
      <c r="L10" s="10"/>
      <c r="M10" s="87"/>
      <c r="Z10" s="82"/>
      <c r="AA10" s="82"/>
    </row>
    <row r="11" spans="4:27" ht="13.5">
      <c r="D11" s="88"/>
      <c r="E11" s="89" t="s">
        <v>1</v>
      </c>
      <c r="F11" s="90"/>
      <c r="G11" s="90"/>
      <c r="H11" s="91"/>
      <c r="I11" s="91" t="s">
        <v>35</v>
      </c>
      <c r="K11" s="88"/>
      <c r="L11" s="88"/>
      <c r="M11" s="92"/>
      <c r="Z11" s="82"/>
      <c r="AA11" s="82"/>
    </row>
    <row r="12" spans="4:13" ht="14.25" customHeight="1">
      <c r="D12" s="93"/>
      <c r="E12" s="94" t="s">
        <v>36</v>
      </c>
      <c r="F12" s="95" t="s">
        <v>37</v>
      </c>
      <c r="G12" s="96" t="s">
        <v>38</v>
      </c>
      <c r="H12" s="97" t="s">
        <v>39</v>
      </c>
      <c r="I12" s="97"/>
      <c r="J12" s="98" t="s">
        <v>40</v>
      </c>
      <c r="K12" s="98" t="s">
        <v>41</v>
      </c>
      <c r="L12" s="95" t="s">
        <v>42</v>
      </c>
      <c r="M12" s="99"/>
    </row>
    <row r="13" spans="4:13" ht="15.75" customHeight="1">
      <c r="D13" s="93"/>
      <c r="E13" s="100" t="s">
        <v>43</v>
      </c>
      <c r="F13" s="101" t="s">
        <v>44</v>
      </c>
      <c r="G13" s="102" t="s">
        <v>45</v>
      </c>
      <c r="H13" s="8">
        <v>29</v>
      </c>
      <c r="I13" s="8">
        <v>30</v>
      </c>
      <c r="J13" s="103" t="s">
        <v>46</v>
      </c>
      <c r="K13" s="103" t="s">
        <v>47</v>
      </c>
      <c r="L13" s="104"/>
      <c r="M13" s="99"/>
    </row>
    <row r="14" spans="4:18" ht="15" customHeight="1">
      <c r="D14" s="93"/>
      <c r="E14" s="105" t="s">
        <v>8</v>
      </c>
      <c r="F14" s="106">
        <v>4</v>
      </c>
      <c r="G14" s="107">
        <v>65.98</v>
      </c>
      <c r="H14" s="17">
        <v>3.23</v>
      </c>
      <c r="I14" s="17">
        <v>3.22</v>
      </c>
      <c r="J14" s="108">
        <f aca="true" t="shared" si="0" ref="J14:J19">IF(I14="S/D"," ",(+I14-H14)*100)</f>
        <v>-0.9999999999999787</v>
      </c>
      <c r="K14" s="109">
        <f aca="true" t="shared" si="1" ref="K14:K19">IF(J14&lt;0,"B",IF(J14&gt;0,"C","E"))</f>
        <v>0</v>
      </c>
      <c r="L14" s="110"/>
      <c r="M14" s="111"/>
      <c r="Q14" s="112"/>
      <c r="R14" s="112"/>
    </row>
    <row r="15" spans="4:18" ht="15" customHeight="1">
      <c r="D15" s="93"/>
      <c r="E15" s="113" t="s">
        <v>9</v>
      </c>
      <c r="F15" s="114">
        <v>3.5</v>
      </c>
      <c r="G15" s="115"/>
      <c r="H15" s="28">
        <v>1.71</v>
      </c>
      <c r="I15" s="28">
        <v>1.7</v>
      </c>
      <c r="J15" s="116">
        <f t="shared" si="0"/>
        <v>-1.0000000000000009</v>
      </c>
      <c r="K15" s="117">
        <f t="shared" si="1"/>
        <v>0</v>
      </c>
      <c r="L15" s="118"/>
      <c r="M15" s="111"/>
      <c r="Q15" s="112"/>
      <c r="R15" s="112"/>
    </row>
    <row r="16" spans="4:18" ht="15" customHeight="1">
      <c r="D16" s="93"/>
      <c r="E16" s="113" t="s">
        <v>10</v>
      </c>
      <c r="F16" s="114">
        <v>9</v>
      </c>
      <c r="G16" s="115">
        <v>26.85</v>
      </c>
      <c r="H16" s="31">
        <v>7.33</v>
      </c>
      <c r="I16" s="31">
        <v>6.8</v>
      </c>
      <c r="J16" s="116">
        <f t="shared" si="0"/>
        <v>-53.00000000000003</v>
      </c>
      <c r="K16" s="117">
        <f t="shared" si="1"/>
        <v>0</v>
      </c>
      <c r="L16" s="118"/>
      <c r="M16" s="111"/>
      <c r="Q16" s="112"/>
      <c r="R16" s="112"/>
    </row>
    <row r="17" spans="4:18" ht="15" customHeight="1">
      <c r="D17" s="93"/>
      <c r="E17" s="113" t="s">
        <v>48</v>
      </c>
      <c r="F17" s="114">
        <v>4.5</v>
      </c>
      <c r="G17" s="115">
        <v>22.84</v>
      </c>
      <c r="H17" s="29">
        <v>4.32</v>
      </c>
      <c r="I17" s="28">
        <v>4.25</v>
      </c>
      <c r="J17" s="116">
        <f t="shared" si="0"/>
        <v>-7.000000000000028</v>
      </c>
      <c r="K17" s="117">
        <f t="shared" si="1"/>
        <v>0</v>
      </c>
      <c r="L17" s="118"/>
      <c r="M17" s="111"/>
      <c r="Q17" s="112"/>
      <c r="R17" s="112"/>
    </row>
    <row r="18" spans="4:18" ht="15" customHeight="1">
      <c r="D18" s="119"/>
      <c r="E18" s="113" t="s">
        <v>12</v>
      </c>
      <c r="F18" s="114">
        <v>4.7</v>
      </c>
      <c r="G18" s="115">
        <v>11.09</v>
      </c>
      <c r="H18" s="31">
        <v>4.07</v>
      </c>
      <c r="I18" s="31">
        <v>4</v>
      </c>
      <c r="J18" s="116">
        <f t="shared" si="0"/>
        <v>-7.000000000000028</v>
      </c>
      <c r="K18" s="117">
        <f t="shared" si="1"/>
        <v>0</v>
      </c>
      <c r="L18" s="118"/>
      <c r="M18" s="111"/>
      <c r="Q18" s="112"/>
      <c r="R18" s="112"/>
    </row>
    <row r="19" spans="4:18" ht="15" customHeight="1">
      <c r="D19" s="93"/>
      <c r="E19" s="120" t="s">
        <v>13</v>
      </c>
      <c r="F19" s="121">
        <v>4.7</v>
      </c>
      <c r="G19" s="122">
        <v>8.07</v>
      </c>
      <c r="H19" s="41">
        <v>4.79</v>
      </c>
      <c r="I19" s="40">
        <v>4.77</v>
      </c>
      <c r="J19" s="123">
        <f t="shared" si="0"/>
        <v>-2.000000000000046</v>
      </c>
      <c r="K19" s="124">
        <f t="shared" si="1"/>
        <v>0</v>
      </c>
      <c r="L19" s="125"/>
      <c r="M19" s="111"/>
      <c r="Q19" s="112"/>
      <c r="R19" s="112"/>
    </row>
    <row r="20" spans="5:18" ht="15" customHeight="1">
      <c r="E20" s="126" t="s">
        <v>49</v>
      </c>
      <c r="F20" s="127"/>
      <c r="G20" s="128">
        <v>34.61</v>
      </c>
      <c r="H20" s="129" t="s">
        <v>32</v>
      </c>
      <c r="I20" s="129" t="s">
        <v>32</v>
      </c>
      <c r="J20" s="130" t="s">
        <v>50</v>
      </c>
      <c r="K20" s="131" t="s">
        <v>50</v>
      </c>
      <c r="L20" s="132"/>
      <c r="M20" s="133"/>
      <c r="Q20" s="112"/>
      <c r="R20" s="112"/>
    </row>
    <row r="21" spans="4:18" ht="15" customHeight="1">
      <c r="D21" s="93"/>
      <c r="E21" s="134" t="s">
        <v>15</v>
      </c>
      <c r="F21" s="135"/>
      <c r="G21" s="136">
        <v>42.98</v>
      </c>
      <c r="H21" s="51">
        <v>0.75</v>
      </c>
      <c r="I21" s="51">
        <v>0.72</v>
      </c>
      <c r="J21" s="130">
        <f aca="true" t="shared" si="2" ref="J21:J24">IF(I21="S/D"," ",(+I21-H21)*100)</f>
        <v>-3.0000000000000027</v>
      </c>
      <c r="K21" s="137">
        <f aca="true" t="shared" si="3" ref="K21:K24">IF(J21&lt;0,"B",IF(J21&gt;0,"C","E"))</f>
        <v>0</v>
      </c>
      <c r="L21" s="138"/>
      <c r="M21" s="111"/>
      <c r="Q21" s="112"/>
      <c r="R21" s="112"/>
    </row>
    <row r="22" spans="4:18" ht="15" customHeight="1">
      <c r="D22" s="93"/>
      <c r="E22" s="134" t="s">
        <v>16</v>
      </c>
      <c r="F22" s="135"/>
      <c r="G22" s="136">
        <v>33.15</v>
      </c>
      <c r="H22" s="51">
        <v>1.08</v>
      </c>
      <c r="I22" s="51">
        <v>0.96</v>
      </c>
      <c r="J22" s="130">
        <f t="shared" si="2"/>
        <v>-12.00000000000001</v>
      </c>
      <c r="K22" s="137">
        <f t="shared" si="3"/>
        <v>0</v>
      </c>
      <c r="L22" s="138"/>
      <c r="M22" s="139"/>
      <c r="Q22" s="112"/>
      <c r="R22" s="112"/>
    </row>
    <row r="23" spans="5:18" ht="15" customHeight="1">
      <c r="E23" s="140" t="s">
        <v>17</v>
      </c>
      <c r="F23" s="141">
        <v>4</v>
      </c>
      <c r="G23" s="142">
        <v>28.05</v>
      </c>
      <c r="H23" s="60">
        <v>0.95</v>
      </c>
      <c r="I23" s="60">
        <v>0.71</v>
      </c>
      <c r="J23" s="143">
        <f t="shared" si="2"/>
        <v>-24</v>
      </c>
      <c r="K23" s="144">
        <f t="shared" si="3"/>
        <v>0</v>
      </c>
      <c r="L23" s="145"/>
      <c r="M23" s="133"/>
      <c r="Q23" s="112"/>
      <c r="R23" s="112"/>
    </row>
    <row r="24" spans="5:18" ht="16.5" customHeight="1">
      <c r="E24" s="146" t="s">
        <v>51</v>
      </c>
      <c r="F24" s="147">
        <v>5.3</v>
      </c>
      <c r="G24" s="148">
        <v>8.19</v>
      </c>
      <c r="H24" s="66">
        <v>4.65</v>
      </c>
      <c r="I24" s="66">
        <v>4.65</v>
      </c>
      <c r="J24" s="149">
        <f t="shared" si="2"/>
        <v>0</v>
      </c>
      <c r="K24" s="150">
        <f t="shared" si="3"/>
        <v>0</v>
      </c>
      <c r="L24" s="151"/>
      <c r="M24" s="133"/>
      <c r="Q24" s="112"/>
      <c r="R24" s="112"/>
    </row>
    <row r="25" spans="5:18" ht="16.5" customHeight="1">
      <c r="E25" s="152"/>
      <c r="F25" s="153"/>
      <c r="G25" s="153"/>
      <c r="H25" s="153"/>
      <c r="I25" s="153"/>
      <c r="J25" s="153"/>
      <c r="K25" s="153"/>
      <c r="L25" s="153"/>
      <c r="Q25" s="112"/>
      <c r="R25" s="112"/>
    </row>
    <row r="26" spans="5:8" ht="12.75">
      <c r="E26" s="154" t="s">
        <v>52</v>
      </c>
      <c r="H26" s="154" t="s">
        <v>53</v>
      </c>
    </row>
    <row r="27" ht="12.75">
      <c r="E27" s="154" t="s">
        <v>54</v>
      </c>
    </row>
    <row r="28" ht="12.75">
      <c r="E28" s="154" t="s">
        <v>55</v>
      </c>
    </row>
    <row r="29" spans="5:13" s="155" customFormat="1" ht="12">
      <c r="E29" s="156" t="s">
        <v>56</v>
      </c>
      <c r="M29" s="157"/>
    </row>
    <row r="30" spans="5:13" s="155" customFormat="1" ht="9.75" customHeight="1">
      <c r="E30" s="158" t="s">
        <v>57</v>
      </c>
      <c r="F30" s="155" t="s">
        <v>58</v>
      </c>
      <c r="I30" s="159" t="s">
        <v>57</v>
      </c>
      <c r="J30" s="155" t="s">
        <v>26</v>
      </c>
      <c r="M30" s="157"/>
    </row>
    <row r="31" spans="5:13" s="155" customFormat="1" ht="9.75" customHeight="1">
      <c r="E31" s="160" t="s">
        <v>57</v>
      </c>
      <c r="F31" s="155" t="s">
        <v>59</v>
      </c>
      <c r="M31" s="157"/>
    </row>
    <row r="32" spans="5:13" s="155" customFormat="1" ht="9.75" customHeight="1">
      <c r="E32" s="161" t="s">
        <v>57</v>
      </c>
      <c r="F32" s="155" t="s">
        <v>60</v>
      </c>
      <c r="M32" s="157"/>
    </row>
    <row r="33" spans="5:13" s="155" customFormat="1" ht="9.75" customHeight="1">
      <c r="E33" s="162" t="s">
        <v>57</v>
      </c>
      <c r="F33" s="155" t="s">
        <v>61</v>
      </c>
      <c r="M33" s="157"/>
    </row>
    <row r="34" spans="5:13" s="155" customFormat="1" ht="10.5" customHeight="1">
      <c r="E34" s="163" t="s">
        <v>62</v>
      </c>
      <c r="F34" s="164" t="s">
        <v>63</v>
      </c>
      <c r="G34" s="164"/>
      <c r="M34" s="157"/>
    </row>
    <row r="35" spans="5:13" s="155" customFormat="1" ht="10.5" customHeight="1">
      <c r="E35" s="165" t="s">
        <v>64</v>
      </c>
      <c r="F35" s="164" t="s">
        <v>65</v>
      </c>
      <c r="G35" s="164"/>
      <c r="M35" s="157"/>
    </row>
    <row r="36" spans="5:9" ht="13.5">
      <c r="E36" s="156" t="s">
        <v>66</v>
      </c>
      <c r="I36" s="166"/>
    </row>
    <row r="37" spans="5:10" ht="12.75">
      <c r="E37" s="156" t="s">
        <v>67</v>
      </c>
      <c r="F37" s="167" t="s">
        <v>68</v>
      </c>
      <c r="G37" s="167"/>
      <c r="H37" s="168"/>
      <c r="J37" s="169"/>
    </row>
    <row r="38" spans="1:12" ht="12.75">
      <c r="A38" s="170"/>
      <c r="E38" s="156" t="s">
        <v>69</v>
      </c>
      <c r="F38" s="171"/>
      <c r="G38" s="171"/>
      <c r="K38" s="167"/>
      <c r="L38" s="167"/>
    </row>
  </sheetData>
  <sheetProtection selectLockedCells="1" selectUnlockedCells="1"/>
  <mergeCells count="4">
    <mergeCell ref="E7:N7"/>
    <mergeCell ref="D8:L8"/>
    <mergeCell ref="E9:P9"/>
    <mergeCell ref="H12:I12"/>
  </mergeCells>
  <hyperlinks>
    <hyperlink ref="F37" r:id="rId1" display="dgste@santafe.gov.ar o dgste2010@gmail.com"/>
  </hyperlinks>
  <printOptions/>
  <pageMargins left="0.7" right="0.7" top="0.75" bottom="0.75" header="0.5118055555555555" footer="0.5118055555555555"/>
  <pageSetup horizontalDpi="300" verticalDpi="300" orientation="landscape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</dc:creator>
  <cp:keywords/>
  <dc:description/>
  <cp:lastModifiedBy/>
  <dcterms:created xsi:type="dcterms:W3CDTF">2016-08-11T11:21:10Z</dcterms:created>
  <dcterms:modified xsi:type="dcterms:W3CDTF">2018-11-30T11:20:19Z</dcterms:modified>
  <cp:category/>
  <cp:version/>
  <cp:contentType/>
  <cp:contentStatus/>
  <cp:revision>1</cp:revision>
</cp:coreProperties>
</file>