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76" activeTab="0"/>
  </bookViews>
  <sheets>
    <sheet name="Noviembre" sheetId="1" r:id="rId1"/>
    <sheet name="JPG" sheetId="2" r:id="rId2"/>
  </sheets>
  <definedNames/>
  <calcPr fullCalcOnLoad="1"/>
</workbook>
</file>

<file path=xl/sharedStrings.xml><?xml version="1.0" encoding="utf-8"?>
<sst xmlns="http://schemas.openxmlformats.org/spreadsheetml/2006/main" count="115" uniqueCount="67">
  <si>
    <t>ALTURAS HIDROMETRICAS DE LA CUENCA DEL RIO SALADO</t>
  </si>
  <si>
    <t>NOVIEMBRE 2014</t>
  </si>
  <si>
    <t>Estacion/Dias</t>
  </si>
  <si>
    <t>V Alerta</t>
  </si>
  <si>
    <t>Min</t>
  </si>
  <si>
    <t>Promedio</t>
  </si>
  <si>
    <t>Max</t>
  </si>
  <si>
    <t>Min Hist.</t>
  </si>
  <si>
    <t>Max Hist.</t>
  </si>
  <si>
    <t>Tostado</t>
  </si>
  <si>
    <t>Calchaqui</t>
  </si>
  <si>
    <t>San Justo</t>
  </si>
  <si>
    <t>Emilia</t>
  </si>
  <si>
    <t>Recreo</t>
  </si>
  <si>
    <t>Santo Tome</t>
  </si>
  <si>
    <t>F Olmos</t>
  </si>
  <si>
    <t>S/D</t>
  </si>
  <si>
    <t>Aº Cululú</t>
  </si>
  <si>
    <t>Santa Fe</t>
  </si>
  <si>
    <t>Manucho</t>
  </si>
  <si>
    <t>Estimado</t>
  </si>
  <si>
    <t>xxx</t>
  </si>
  <si>
    <t>Interpolado</t>
  </si>
  <si>
    <t>Sensores</t>
  </si>
  <si>
    <t>Observadores</t>
  </si>
  <si>
    <t>D Antes 19 hs</t>
  </si>
  <si>
    <t>Oper EVARSA</t>
  </si>
  <si>
    <t>MINISTERIO DE AGUAS, SERVICIOS PUBLICOS Y MEDIO AMBIENTE</t>
  </si>
  <si>
    <t>SUBSECRETARIA DE PLANIFICACION Y GESTION</t>
  </si>
  <si>
    <t>DIRECCION GENERAL DE SERVICIOS TECNICOS ESPECIFICOS</t>
  </si>
  <si>
    <t>COORDINACIÓN DE PREVENCIÓN HÍDRICA</t>
  </si>
  <si>
    <t>SISTEMA DE ALERTA DE LA CUENCA DEL RIO SALADO</t>
  </si>
  <si>
    <t>Noviembre de 2014</t>
  </si>
  <si>
    <t>Datos 07 hs</t>
  </si>
  <si>
    <t>Estación</t>
  </si>
  <si>
    <t>Nivel</t>
  </si>
  <si>
    <t>Días</t>
  </si>
  <si>
    <t>Diferencia</t>
  </si>
  <si>
    <t>Estado</t>
  </si>
  <si>
    <t>Alerta</t>
  </si>
  <si>
    <t>Telemétrica</t>
  </si>
  <si>
    <t>de Alerta</t>
  </si>
  <si>
    <t>(Cm)</t>
  </si>
  <si>
    <t>Actual</t>
  </si>
  <si>
    <t>Calchaquí</t>
  </si>
  <si>
    <t xml:space="preserve">San Justo </t>
  </si>
  <si>
    <t>-</t>
  </si>
  <si>
    <t>A</t>
  </si>
  <si>
    <t>Nivel Actual Supera Nivel de Alerta Técnica</t>
  </si>
  <si>
    <t>*</t>
  </si>
  <si>
    <t>Nivel Actual igual Nivel de Alerta Tecnico</t>
  </si>
  <si>
    <t>B: En Bajante</t>
  </si>
  <si>
    <t>E: Estacionario</t>
  </si>
  <si>
    <t>C: En Creciente</t>
  </si>
  <si>
    <t>SD: Sin Datos</t>
  </si>
  <si>
    <t>SE: Sin Escala (valor por debajo del Cero de la Escala)</t>
  </si>
  <si>
    <t>Alturas en metros</t>
  </si>
  <si>
    <t>Dif en cm. (En las ultimas 24 hs)</t>
  </si>
  <si>
    <t xml:space="preserve">xxx: </t>
  </si>
  <si>
    <t>Dato Observador</t>
  </si>
  <si>
    <t>Valor Interpolado</t>
  </si>
  <si>
    <t>Dato Sensor Telemétrico</t>
  </si>
  <si>
    <t>Valor Estimado</t>
  </si>
  <si>
    <t xml:space="preserve">Para solicitud de información </t>
  </si>
  <si>
    <t>comunicarse a:</t>
  </si>
  <si>
    <t>dgste@santafe.gov.ar o dgste2010@gmail.com</t>
  </si>
  <si>
    <t>Si no quiere recibir mas el Parte Diario enviar email con asunto: ¨Darme de Baja¨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</si>
</sst>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0.00"/>
    <numFmt numFmtId="167" formatCode="DD/MM/YYYY"/>
    <numFmt numFmtId="168" formatCode="0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53"/>
      <name val="Arial"/>
      <family val="2"/>
    </font>
    <font>
      <b/>
      <sz val="10"/>
      <color indexed="30"/>
      <name val="Arial"/>
      <family val="2"/>
    </font>
    <font>
      <b/>
      <sz val="10"/>
      <color indexed="17"/>
      <name val="Arial"/>
      <family val="2"/>
    </font>
    <font>
      <b/>
      <sz val="10"/>
      <color indexed="20"/>
      <name val="Arial"/>
      <family val="2"/>
    </font>
    <font>
      <b/>
      <sz val="10"/>
      <color indexed="14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b/>
      <sz val="10"/>
      <color indexed="48"/>
      <name val="Arial"/>
      <family val="2"/>
    </font>
    <font>
      <b/>
      <sz val="10"/>
      <color indexed="12"/>
      <name val="Arial"/>
      <family val="2"/>
    </font>
    <font>
      <b/>
      <sz val="13"/>
      <color indexed="17"/>
      <name val="Arial"/>
      <family val="2"/>
    </font>
    <font>
      <b/>
      <sz val="13"/>
      <color indexed="20"/>
      <name val="Arial"/>
      <family val="2"/>
    </font>
    <font>
      <b/>
      <sz val="13"/>
      <color indexed="48"/>
      <name val="Arial"/>
      <family val="2"/>
    </font>
    <font>
      <b/>
      <sz val="13"/>
      <name val="Arial"/>
      <family val="2"/>
    </font>
    <font>
      <b/>
      <sz val="14"/>
      <color indexed="17"/>
      <name val="Arial"/>
      <family val="2"/>
    </font>
    <font>
      <b/>
      <sz val="13"/>
      <color indexed="19"/>
      <name val="Arial"/>
      <family val="2"/>
    </font>
    <font>
      <b/>
      <sz val="13"/>
      <color indexed="53"/>
      <name val="Arial"/>
      <family val="2"/>
    </font>
    <font>
      <b/>
      <sz val="15"/>
      <color indexed="8"/>
      <name val="Arial"/>
      <family val="2"/>
    </font>
    <font>
      <b/>
      <sz val="8"/>
      <color indexed="8"/>
      <name val="Arial"/>
      <family val="2"/>
    </font>
    <font>
      <b/>
      <sz val="7.35"/>
      <color indexed="8"/>
      <name val="Arial"/>
      <family val="2"/>
    </font>
    <font>
      <b/>
      <sz val="8"/>
      <name val="Arial"/>
      <family val="2"/>
    </font>
    <font>
      <b/>
      <sz val="14"/>
      <color indexed="10"/>
      <name val="Arial"/>
      <family val="2"/>
    </font>
    <font>
      <sz val="6"/>
      <name val="Arial"/>
      <family val="2"/>
    </font>
    <font>
      <b/>
      <sz val="8"/>
      <color indexed="20"/>
      <name val="Arial"/>
      <family val="2"/>
    </font>
    <font>
      <b/>
      <sz val="8"/>
      <color indexed="48"/>
      <name val="Arial"/>
      <family val="2"/>
    </font>
    <font>
      <b/>
      <sz val="8"/>
      <color indexed="17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b/>
      <sz val="21"/>
      <color indexed="8"/>
      <name val="Arial"/>
      <family val="2"/>
    </font>
    <font>
      <b/>
      <sz val="9.5"/>
      <color indexed="8"/>
      <name val="Arial"/>
      <family val="2"/>
    </font>
    <font>
      <b/>
      <sz val="4.35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46" fillId="0" borderId="0" applyNumberFormat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4" borderId="0" applyNumberFormat="0" applyBorder="0" applyAlignment="0" applyProtection="0"/>
    <xf numFmtId="164" fontId="4" fillId="16" borderId="1" applyNumberFormat="0" applyAlignment="0" applyProtection="0"/>
    <xf numFmtId="164" fontId="5" fillId="0" borderId="2" applyNumberFormat="0" applyFill="0" applyAlignment="0" applyProtection="0"/>
    <xf numFmtId="164" fontId="6" fillId="17" borderId="3" applyNumberFormat="0" applyAlignment="0" applyProtection="0"/>
    <xf numFmtId="164" fontId="7" fillId="0" borderId="4" applyNumberFormat="0" applyFill="0" applyAlignment="0" applyProtection="0"/>
    <xf numFmtId="164" fontId="8" fillId="0" borderId="0" applyNumberFormat="0" applyFill="0" applyBorder="0" applyAlignment="0" applyProtection="0"/>
    <xf numFmtId="164" fontId="9" fillId="7" borderId="3" applyNumberFormat="0" applyAlignment="0" applyProtection="0"/>
    <xf numFmtId="164" fontId="10" fillId="3" borderId="0" applyNumberFormat="0" applyBorder="0" applyAlignment="0" applyProtection="0"/>
    <xf numFmtId="164" fontId="11" fillId="18" borderId="0" applyNumberFormat="0" applyBorder="0" applyAlignment="0" applyProtection="0"/>
    <xf numFmtId="164" fontId="0" fillId="19" borderId="5" applyNumberFormat="0" applyAlignment="0" applyProtection="0"/>
    <xf numFmtId="164" fontId="12" fillId="17" borderId="6" applyNumberFormat="0" applyAlignment="0" applyProtection="0"/>
    <xf numFmtId="164" fontId="13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164" fontId="15" fillId="0" borderId="7" applyNumberFormat="0" applyFill="0" applyAlignment="0" applyProtection="0"/>
    <xf numFmtId="164" fontId="16" fillId="0" borderId="0" applyNumberFormat="0" applyFill="0" applyBorder="0" applyAlignment="0" applyProtection="0"/>
    <xf numFmtId="164" fontId="17" fillId="0" borderId="8" applyNumberFormat="0" applyFill="0" applyAlignment="0" applyProtection="0"/>
    <xf numFmtId="164" fontId="8" fillId="0" borderId="9" applyNumberFormat="0" applyFill="0" applyAlignment="0" applyProtection="0"/>
    <xf numFmtId="164" fontId="2" fillId="20" borderId="0" applyNumberFormat="0" applyBorder="0" applyAlignment="0" applyProtection="0"/>
    <xf numFmtId="164" fontId="2" fillId="21" borderId="0" applyNumberFormat="0" applyBorder="0" applyAlignment="0" applyProtection="0"/>
    <xf numFmtId="164" fontId="2" fillId="22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3" borderId="0" applyNumberFormat="0" applyBorder="0" applyAlignment="0" applyProtection="0"/>
  </cellStyleXfs>
  <cellXfs count="94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8" fillId="0" borderId="0" xfId="0" applyFont="1" applyAlignment="1">
      <alignment/>
    </xf>
    <xf numFmtId="165" fontId="19" fillId="0" borderId="0" xfId="0" applyNumberFormat="1" applyFont="1" applyAlignment="1">
      <alignment/>
    </xf>
    <xf numFmtId="164" fontId="19" fillId="0" borderId="10" xfId="0" applyFont="1" applyBorder="1" applyAlignment="1">
      <alignment horizontal="center"/>
    </xf>
    <xf numFmtId="164" fontId="19" fillId="0" borderId="0" xfId="0" applyFont="1" applyAlignment="1">
      <alignment horizontal="center"/>
    </xf>
    <xf numFmtId="164" fontId="19" fillId="0" borderId="0" xfId="0" applyFont="1" applyFill="1" applyBorder="1" applyAlignment="1">
      <alignment horizontal="center"/>
    </xf>
    <xf numFmtId="164" fontId="19" fillId="0" borderId="11" xfId="0" applyFont="1" applyBorder="1" applyAlignment="1">
      <alignment horizontal="center"/>
    </xf>
    <xf numFmtId="166" fontId="20" fillId="18" borderId="11" xfId="0" applyNumberFormat="1" applyFont="1" applyFill="1" applyBorder="1" applyAlignment="1">
      <alignment horizontal="center"/>
    </xf>
    <xf numFmtId="166" fontId="19" fillId="18" borderId="12" xfId="0" applyNumberFormat="1" applyFont="1" applyFill="1" applyBorder="1" applyAlignment="1">
      <alignment horizontal="center"/>
    </xf>
    <xf numFmtId="166" fontId="19" fillId="18" borderId="13" xfId="0" applyNumberFormat="1" applyFont="1" applyFill="1" applyBorder="1" applyAlignment="1">
      <alignment horizontal="center"/>
    </xf>
    <xf numFmtId="166" fontId="21" fillId="7" borderId="13" xfId="0" applyNumberFormat="1" applyFont="1" applyFill="1" applyBorder="1" applyAlignment="1">
      <alignment horizontal="center"/>
    </xf>
    <xf numFmtId="166" fontId="22" fillId="7" borderId="13" xfId="0" applyNumberFormat="1" applyFont="1" applyFill="1" applyBorder="1" applyAlignment="1">
      <alignment horizontal="center"/>
    </xf>
    <xf numFmtId="166" fontId="0" fillId="0" borderId="0" xfId="0" applyNumberFormat="1" applyAlignment="1">
      <alignment horizontal="center"/>
    </xf>
    <xf numFmtId="164" fontId="19" fillId="0" borderId="13" xfId="0" applyFont="1" applyBorder="1" applyAlignment="1">
      <alignment horizontal="center"/>
    </xf>
    <xf numFmtId="166" fontId="20" fillId="18" borderId="13" xfId="0" applyNumberFormat="1" applyFont="1" applyFill="1" applyBorder="1" applyAlignment="1">
      <alignment horizontal="center"/>
    </xf>
    <xf numFmtId="166" fontId="23" fillId="7" borderId="13" xfId="0" applyNumberFormat="1" applyFont="1" applyFill="1" applyBorder="1" applyAlignment="1">
      <alignment horizontal="center"/>
    </xf>
    <xf numFmtId="166" fontId="19" fillId="7" borderId="13" xfId="0" applyNumberFormat="1" applyFont="1" applyFill="1" applyBorder="1" applyAlignment="1">
      <alignment horizontal="center"/>
    </xf>
    <xf numFmtId="166" fontId="24" fillId="18" borderId="13" xfId="0" applyNumberFormat="1" applyFont="1" applyFill="1" applyBorder="1" applyAlignment="1">
      <alignment horizontal="center"/>
    </xf>
    <xf numFmtId="166" fontId="25" fillId="18" borderId="13" xfId="0" applyNumberFormat="1" applyFont="1" applyFill="1" applyBorder="1" applyAlignment="1">
      <alignment horizontal="center"/>
    </xf>
    <xf numFmtId="166" fontId="21" fillId="7" borderId="14" xfId="0" applyNumberFormat="1" applyFont="1" applyFill="1" applyBorder="1" applyAlignment="1">
      <alignment horizontal="center"/>
    </xf>
    <xf numFmtId="164" fontId="19" fillId="0" borderId="15" xfId="0" applyFont="1" applyBorder="1" applyAlignment="1">
      <alignment horizontal="center"/>
    </xf>
    <xf numFmtId="166" fontId="20" fillId="18" borderId="15" xfId="0" applyNumberFormat="1" applyFont="1" applyFill="1" applyBorder="1" applyAlignment="1">
      <alignment horizontal="center"/>
    </xf>
    <xf numFmtId="166" fontId="19" fillId="18" borderId="15" xfId="0" applyNumberFormat="1" applyFont="1" applyFill="1" applyBorder="1" applyAlignment="1">
      <alignment horizontal="center"/>
    </xf>
    <xf numFmtId="166" fontId="26" fillId="7" borderId="11" xfId="0" applyNumberFormat="1" applyFont="1" applyFill="1" applyBorder="1" applyAlignment="1">
      <alignment horizontal="center"/>
    </xf>
    <xf numFmtId="164" fontId="0" fillId="0" borderId="0" xfId="0" applyFill="1" applyAlignment="1">
      <alignment/>
    </xf>
    <xf numFmtId="164" fontId="19" fillId="24" borderId="15" xfId="0" applyFont="1" applyFill="1" applyBorder="1" applyAlignment="1">
      <alignment horizontal="center"/>
    </xf>
    <xf numFmtId="166" fontId="21" fillId="24" borderId="15" xfId="0" applyNumberFormat="1" applyFont="1" applyFill="1" applyBorder="1" applyAlignment="1">
      <alignment horizontal="center"/>
    </xf>
    <xf numFmtId="166" fontId="27" fillId="24" borderId="15" xfId="0" applyNumberFormat="1" applyFont="1" applyFill="1" applyBorder="1" applyAlignment="1">
      <alignment horizontal="center"/>
    </xf>
    <xf numFmtId="166" fontId="28" fillId="18" borderId="15" xfId="0" applyNumberFormat="1" applyFont="1" applyFill="1" applyBorder="1" applyAlignment="1">
      <alignment horizontal="center"/>
    </xf>
    <xf numFmtId="166" fontId="25" fillId="18" borderId="15" xfId="0" applyNumberFormat="1" applyFont="1" applyFill="1" applyBorder="1" applyAlignment="1">
      <alignment horizontal="center"/>
    </xf>
    <xf numFmtId="166" fontId="0" fillId="0" borderId="16" xfId="0" applyNumberFormat="1" applyFont="1" applyBorder="1" applyAlignment="1">
      <alignment horizontal="center"/>
    </xf>
    <xf numFmtId="166" fontId="0" fillId="0" borderId="17" xfId="0" applyNumberFormat="1" applyFont="1" applyBorder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166" fontId="0" fillId="0" borderId="18" xfId="0" applyNumberFormat="1" applyFont="1" applyBorder="1" applyAlignment="1">
      <alignment horizontal="center"/>
    </xf>
    <xf numFmtId="166" fontId="27" fillId="7" borderId="10" xfId="0" applyNumberFormat="1" applyFont="1" applyFill="1" applyBorder="1" applyAlignment="1">
      <alignment horizontal="center"/>
    </xf>
    <xf numFmtId="164" fontId="19" fillId="0" borderId="0" xfId="0" applyFont="1" applyAlignment="1">
      <alignment/>
    </xf>
    <xf numFmtId="166" fontId="26" fillId="18" borderId="11" xfId="0" applyNumberFormat="1" applyFont="1" applyFill="1" applyBorder="1" applyAlignment="1">
      <alignment horizontal="center"/>
    </xf>
    <xf numFmtId="166" fontId="29" fillId="7" borderId="11" xfId="0" applyNumberFormat="1" applyFont="1" applyFill="1" applyBorder="1" applyAlignment="1">
      <alignment horizontal="center"/>
    </xf>
    <xf numFmtId="166" fontId="30" fillId="7" borderId="13" xfId="0" applyNumberFormat="1" applyFont="1" applyFill="1" applyBorder="1" applyAlignment="1">
      <alignment horizontal="center"/>
    </xf>
    <xf numFmtId="166" fontId="31" fillId="7" borderId="13" xfId="0" applyNumberFormat="1" applyFont="1" applyFill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166" fontId="32" fillId="7" borderId="15" xfId="0" applyNumberFormat="1" applyFont="1" applyFill="1" applyBorder="1" applyAlignment="1">
      <alignment horizontal="center"/>
    </xf>
    <xf numFmtId="164" fontId="33" fillId="0" borderId="0" xfId="0" applyFont="1" applyAlignment="1">
      <alignment horizontal="center"/>
    </xf>
    <xf numFmtId="166" fontId="34" fillId="7" borderId="13" xfId="0" applyNumberFormat="1" applyFont="1" applyFill="1" applyBorder="1" applyAlignment="1">
      <alignment horizontal="center"/>
    </xf>
    <xf numFmtId="166" fontId="35" fillId="7" borderId="13" xfId="0" applyNumberFormat="1" applyFont="1" applyFill="1" applyBorder="1" applyAlignment="1">
      <alignment horizontal="center"/>
    </xf>
    <xf numFmtId="164" fontId="19" fillId="0" borderId="0" xfId="0" applyFont="1" applyBorder="1" applyAlignment="1">
      <alignment horizontal="center"/>
    </xf>
    <xf numFmtId="164" fontId="19" fillId="0" borderId="0" xfId="0" applyFont="1" applyFill="1" applyAlignment="1">
      <alignment horizontal="center"/>
    </xf>
    <xf numFmtId="164" fontId="39" fillId="0" borderId="0" xfId="0" applyFont="1" applyBorder="1" applyAlignment="1">
      <alignment horizontal="center"/>
    </xf>
    <xf numFmtId="164" fontId="39" fillId="0" borderId="0" xfId="0" applyFont="1" applyFill="1" applyAlignment="1">
      <alignment horizontal="center"/>
    </xf>
    <xf numFmtId="164" fontId="0" fillId="0" borderId="0" xfId="0" applyBorder="1" applyAlignment="1">
      <alignment horizontal="center"/>
    </xf>
    <xf numFmtId="164" fontId="0" fillId="0" borderId="0" xfId="0" applyFill="1" applyAlignment="1">
      <alignment horizontal="center"/>
    </xf>
    <xf numFmtId="164" fontId="0" fillId="0" borderId="0" xfId="0" applyBorder="1" applyAlignment="1">
      <alignment/>
    </xf>
    <xf numFmtId="165" fontId="19" fillId="0" borderId="0" xfId="0" applyNumberFormat="1" applyFont="1" applyBorder="1" applyAlignment="1">
      <alignment/>
    </xf>
    <xf numFmtId="167" fontId="19" fillId="0" borderId="0" xfId="0" applyNumberFormat="1" applyFont="1" applyBorder="1" applyAlignment="1">
      <alignment/>
    </xf>
    <xf numFmtId="164" fontId="19" fillId="0" borderId="0" xfId="0" applyFont="1" applyBorder="1" applyAlignment="1">
      <alignment/>
    </xf>
    <xf numFmtId="164" fontId="0" fillId="0" borderId="0" xfId="0" applyFill="1" applyBorder="1" applyAlignment="1">
      <alignment/>
    </xf>
    <xf numFmtId="164" fontId="18" fillId="0" borderId="0" xfId="0" applyFont="1" applyAlignment="1">
      <alignment horizontal="center"/>
    </xf>
    <xf numFmtId="164" fontId="19" fillId="0" borderId="19" xfId="0" applyFont="1" applyBorder="1" applyAlignment="1">
      <alignment horizontal="center"/>
    </xf>
    <xf numFmtId="164" fontId="19" fillId="0" borderId="20" xfId="0" applyFont="1" applyBorder="1" applyAlignment="1">
      <alignment horizontal="center"/>
    </xf>
    <xf numFmtId="166" fontId="20" fillId="0" borderId="11" xfId="0" applyNumberFormat="1" applyFont="1" applyBorder="1" applyAlignment="1">
      <alignment horizontal="center"/>
    </xf>
    <xf numFmtId="168" fontId="0" fillId="0" borderId="13" xfId="0" applyNumberFormat="1" applyFont="1" applyFill="1" applyBorder="1" applyAlignment="1">
      <alignment horizontal="center"/>
    </xf>
    <xf numFmtId="166" fontId="19" fillId="0" borderId="13" xfId="0" applyNumberFormat="1" applyFont="1" applyFill="1" applyBorder="1" applyAlignment="1">
      <alignment horizontal="center"/>
    </xf>
    <xf numFmtId="166" fontId="25" fillId="0" borderId="13" xfId="0" applyNumberFormat="1" applyFont="1" applyFill="1" applyBorder="1" applyAlignment="1">
      <alignment horizontal="center"/>
    </xf>
    <xf numFmtId="166" fontId="25" fillId="0" borderId="0" xfId="0" applyNumberFormat="1" applyFont="1" applyFill="1" applyBorder="1" applyAlignment="1">
      <alignment horizontal="center"/>
    </xf>
    <xf numFmtId="166" fontId="20" fillId="0" borderId="13" xfId="0" applyNumberFormat="1" applyFont="1" applyBorder="1" applyAlignment="1">
      <alignment horizontal="center"/>
    </xf>
    <xf numFmtId="164" fontId="40" fillId="0" borderId="0" xfId="0" applyFont="1" applyAlignment="1">
      <alignment horizontal="center"/>
    </xf>
    <xf numFmtId="166" fontId="19" fillId="0" borderId="15" xfId="0" applyNumberFormat="1" applyFont="1" applyBorder="1" applyAlignment="1">
      <alignment horizontal="center"/>
    </xf>
    <xf numFmtId="166" fontId="20" fillId="0" borderId="15" xfId="0" applyNumberFormat="1" applyFont="1" applyBorder="1" applyAlignment="1">
      <alignment horizontal="center"/>
    </xf>
    <xf numFmtId="168" fontId="0" fillId="0" borderId="15" xfId="0" applyNumberFormat="1" applyFont="1" applyFill="1" applyBorder="1" applyAlignment="1">
      <alignment horizontal="center"/>
    </xf>
    <xf numFmtId="166" fontId="19" fillId="0" borderId="15" xfId="0" applyNumberFormat="1" applyFont="1" applyFill="1" applyBorder="1" applyAlignment="1">
      <alignment horizontal="center"/>
    </xf>
    <xf numFmtId="166" fontId="25" fillId="0" borderId="15" xfId="0" applyNumberFormat="1" applyFont="1" applyFill="1" applyBorder="1" applyAlignment="1">
      <alignment horizontal="center"/>
    </xf>
    <xf numFmtId="166" fontId="19" fillId="0" borderId="13" xfId="0" applyNumberFormat="1" applyFont="1" applyBorder="1" applyAlignment="1">
      <alignment horizontal="center"/>
    </xf>
    <xf numFmtId="166" fontId="19" fillId="0" borderId="12" xfId="0" applyNumberFormat="1" applyFont="1" applyBorder="1" applyAlignment="1">
      <alignment horizontal="center"/>
    </xf>
    <xf numFmtId="166" fontId="25" fillId="0" borderId="12" xfId="0" applyNumberFormat="1" applyFont="1" applyFill="1" applyBorder="1" applyAlignment="1">
      <alignment horizontal="center"/>
    </xf>
    <xf numFmtId="166" fontId="20" fillId="24" borderId="15" xfId="0" applyNumberFormat="1" applyFont="1" applyFill="1" applyBorder="1" applyAlignment="1">
      <alignment horizontal="center"/>
    </xf>
    <xf numFmtId="168" fontId="27" fillId="24" borderId="15" xfId="0" applyNumberFormat="1" applyFont="1" applyFill="1" applyBorder="1" applyAlignment="1">
      <alignment horizontal="center"/>
    </xf>
    <xf numFmtId="166" fontId="19" fillId="24" borderId="15" xfId="0" applyNumberFormat="1" applyFont="1" applyFill="1" applyBorder="1" applyAlignment="1">
      <alignment horizontal="center"/>
    </xf>
    <xf numFmtId="168" fontId="25" fillId="24" borderId="15" xfId="0" applyNumberFormat="1" applyFont="1" applyFill="1" applyBorder="1" applyAlignment="1">
      <alignment horizontal="center"/>
    </xf>
    <xf numFmtId="166" fontId="27" fillId="0" borderId="0" xfId="0" applyNumberFormat="1" applyFont="1" applyFill="1" applyBorder="1" applyAlignment="1">
      <alignment horizontal="center"/>
    </xf>
    <xf numFmtId="164" fontId="39" fillId="0" borderId="0" xfId="0" applyFont="1" applyAlignment="1">
      <alignment/>
    </xf>
    <xf numFmtId="164" fontId="25" fillId="0" borderId="0" xfId="0" applyFont="1" applyAlignment="1">
      <alignment horizontal="center" vertical="center" wrapText="1"/>
    </xf>
    <xf numFmtId="164" fontId="40" fillId="0" borderId="0" xfId="0" applyFont="1" applyAlignment="1">
      <alignment horizontal="center" vertical="center"/>
    </xf>
    <xf numFmtId="164" fontId="19" fillId="0" borderId="0" xfId="0" applyFont="1" applyFill="1" applyBorder="1" applyAlignment="1">
      <alignment horizontal="left"/>
    </xf>
    <xf numFmtId="164" fontId="39" fillId="0" borderId="0" xfId="0" applyFont="1" applyFill="1" applyBorder="1" applyAlignment="1">
      <alignment horizontal="left"/>
    </xf>
    <xf numFmtId="164" fontId="41" fillId="0" borderId="0" xfId="0" applyFont="1" applyAlignment="1">
      <alignment/>
    </xf>
    <xf numFmtId="164" fontId="42" fillId="0" borderId="0" xfId="0" applyFont="1" applyFill="1" applyBorder="1" applyAlignment="1">
      <alignment horizontal="left"/>
    </xf>
    <xf numFmtId="166" fontId="43" fillId="0" borderId="0" xfId="0" applyNumberFormat="1" applyFont="1" applyFill="1" applyBorder="1" applyAlignment="1">
      <alignment horizontal="left"/>
    </xf>
    <xf numFmtId="166" fontId="44" fillId="0" borderId="0" xfId="0" applyNumberFormat="1" applyFont="1" applyFill="1" applyBorder="1" applyAlignment="1">
      <alignment horizontal="left"/>
    </xf>
    <xf numFmtId="164" fontId="26" fillId="0" borderId="0" xfId="0" applyFont="1" applyFill="1" applyBorder="1" applyAlignment="1">
      <alignment horizontal="left"/>
    </xf>
    <xf numFmtId="164" fontId="45" fillId="0" borderId="0" xfId="0" applyFont="1" applyAlignment="1">
      <alignment/>
    </xf>
    <xf numFmtId="164" fontId="46" fillId="0" borderId="0" xfId="20" applyNumberFormat="1" applyFont="1" applyFill="1" applyBorder="1" applyAlignment="1" applyProtection="1">
      <alignment/>
      <protection/>
    </xf>
    <xf numFmtId="164" fontId="25" fillId="0" borderId="0" xfId="0" applyFont="1" applyAlignment="1">
      <alignment/>
    </xf>
    <xf numFmtId="164" fontId="0" fillId="0" borderId="0" xfId="0" applyAlignment="1">
      <alignment horizontal="left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Énfasis1" xfId="27"/>
    <cellStyle name="40% - Énfasis2" xfId="28"/>
    <cellStyle name="40% - Énfasis3" xfId="29"/>
    <cellStyle name="40% - Énfasis4" xfId="30"/>
    <cellStyle name="40% - Énfasis5" xfId="31"/>
    <cellStyle name="40% - Énfasis6" xfId="32"/>
    <cellStyle name="60% - Énfasis1" xfId="33"/>
    <cellStyle name="60% - Énfasis2" xfId="34"/>
    <cellStyle name="60% - Énfasis3" xfId="35"/>
    <cellStyle name="60% - Énfasis4" xfId="36"/>
    <cellStyle name="60% - Énfasis5" xfId="37"/>
    <cellStyle name="60% - Énfasis6" xfId="38"/>
    <cellStyle name="Buena" xfId="39"/>
    <cellStyle name="Celda de comprobación" xfId="40"/>
    <cellStyle name="Celda vinculada" xfId="41"/>
    <cellStyle name="Cálculo" xfId="42"/>
    <cellStyle name="Encabezado 1" xfId="43"/>
    <cellStyle name="Encabezado 4" xfId="44"/>
    <cellStyle name="Entrada" xfId="45"/>
    <cellStyle name="Incorrecto" xfId="46"/>
    <cellStyle name="Neutral" xfId="47"/>
    <cellStyle name="Notas" xfId="48"/>
    <cellStyle name="Salida" xfId="49"/>
    <cellStyle name="Texto de advertencia" xfId="50"/>
    <cellStyle name="Texto explicativo" xfId="51"/>
    <cellStyle name="Total" xfId="52"/>
    <cellStyle name="Título" xfId="53"/>
    <cellStyle name="Título 2" xfId="54"/>
    <cellStyle name="Título 3" xfId="55"/>
    <cellStyle name="Énfasis1" xfId="56"/>
    <cellStyle name="Énfasis2" xfId="57"/>
    <cellStyle name="Énfasis3" xfId="58"/>
    <cellStyle name="Énfasis4" xfId="59"/>
    <cellStyle name="Énfasis5" xfId="60"/>
    <cellStyle name="Énfasis6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</a:t>
            </a:r>
          </a:p>
        </c:rich>
      </c:tx>
      <c:layout>
        <c:manualLayout>
          <c:xMode val="factor"/>
          <c:yMode val="factor"/>
          <c:x val="-0.00125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035"/>
          <c:w val="0.90275"/>
          <c:h val="0.913"/>
        </c:manualLayout>
      </c:layout>
      <c:scatterChart>
        <c:scatterStyle val="lineMarker"/>
        <c:varyColors val="0"/>
        <c:ser>
          <c:idx val="0"/>
          <c:order val="0"/>
          <c:tx>
            <c:strRef>
              <c:f>Noviembre!$B$9</c:f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FF00FF"/>
                </a:solidFill>
              </a:ln>
            </c:spPr>
          </c:marker>
          <c:dPt>
            <c:idx val="7"/>
            <c:spPr>
              <a:ln w="38100">
                <a:solidFill>
                  <a:srgbClr val="FF00FF"/>
                </a:solidFill>
              </a:ln>
            </c:spPr>
            <c:marker>
              <c:symbol val="none"/>
            </c:marker>
          </c:dPt>
          <c:dLbls>
            <c:dLbl>
              <c:idx val="7"/>
            </c:dLbl>
            <c:delete val="1"/>
          </c:dLbls>
          <c:xVal>
            <c:numRef>
              <c:f>Noviembre!$F$4:$AH$4</c:f>
              <c:numCache/>
            </c:numRef>
          </c:xVal>
          <c:yVal>
            <c:numRef>
              <c:f>Noviembre!$F$9:$AH$9</c:f>
              <c:numCache/>
            </c:numRef>
          </c:yVal>
          <c:smooth val="1"/>
        </c:ser>
        <c:ser>
          <c:idx val="1"/>
          <c:order val="1"/>
          <c:tx>
            <c:strRef>
              <c:f>Noviembre!$B$10</c:f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Noviembre!$F$4:$AH$4</c:f>
              <c:numCache/>
            </c:numRef>
          </c:xVal>
          <c:yVal>
            <c:numRef>
              <c:f>Noviembre!$F$10:$AH$10</c:f>
              <c:numCache/>
            </c:numRef>
          </c:yVal>
          <c:smooth val="1"/>
        </c:ser>
        <c:ser>
          <c:idx val="2"/>
          <c:order val="2"/>
          <c:tx>
            <c:strRef>
              <c:f>Noviembre!$B$13</c:f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Noviembre!$F$4:$AH$4</c:f>
              <c:numCache/>
            </c:numRef>
          </c:xVal>
          <c:yVal>
            <c:numRef>
              <c:f>Noviembre!$F$13:$AH$13</c:f>
              <c:numCache/>
            </c:numRef>
          </c:yVal>
          <c:smooth val="1"/>
        </c:ser>
        <c:ser>
          <c:idx val="3"/>
          <c:order val="3"/>
          <c:tx>
            <c:strRef>
              <c:f>Noviembre!$B$14</c:f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Noviembre!$F$4:$AI$4</c:f>
              <c:numCache/>
            </c:numRef>
          </c:xVal>
          <c:yVal>
            <c:numRef>
              <c:f>Noviembre!$F$14:$AI$14</c:f>
              <c:numCache/>
            </c:numRef>
          </c:yVal>
          <c:smooth val="1"/>
        </c:ser>
        <c:axId val="24886663"/>
        <c:axId val="22653376"/>
      </c:scatterChart>
      <c:valAx>
        <c:axId val="248866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653376"/>
        <c:crossesAt val="0"/>
        <c:crossBetween val="midCat"/>
        <c:dispUnits/>
      </c:valAx>
      <c:valAx>
        <c:axId val="22653376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886663"/>
        <c:crossesAt val="0"/>
        <c:crossBetween val="midCat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613"/>
          <c:y val="0.92875"/>
          <c:w val="0.336"/>
          <c:h val="0.0435"/>
        </c:manualLayout>
      </c:layout>
      <c:overlay val="0"/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</a:t>
            </a:r>
          </a:p>
        </c:rich>
      </c:tx>
      <c:layout>
        <c:manualLayout>
          <c:xMode val="factor"/>
          <c:yMode val="factor"/>
          <c:x val="0.01075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5"/>
          <c:y val="0.032"/>
          <c:w val="0.901"/>
          <c:h val="0.91575"/>
        </c:manualLayout>
      </c:layout>
      <c:scatterChart>
        <c:scatterStyle val="lineMarker"/>
        <c:varyColors val="0"/>
        <c:ser>
          <c:idx val="0"/>
          <c:order val="0"/>
          <c:tx>
            <c:strRef>
              <c:f>Noviembre!$B$7</c:f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Noviembre!$F$4:$AH$4</c:f>
              <c:numCache/>
            </c:numRef>
          </c:xVal>
          <c:yVal>
            <c:numRef>
              <c:f>Noviembre!$F$7:$AH$7</c:f>
              <c:numCache/>
            </c:numRef>
          </c:yVal>
          <c:smooth val="1"/>
        </c:ser>
        <c:ser>
          <c:idx val="1"/>
          <c:order val="1"/>
          <c:tx>
            <c:strRef>
              <c:f>Noviembre!$B$8</c:f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Noviembre!$F$4:$AH$4</c:f>
              <c:numCache/>
            </c:numRef>
          </c:xVal>
          <c:yVal>
            <c:numRef>
              <c:f>Noviembre!$F$8:$AH$8</c:f>
              <c:numCache/>
            </c:numRef>
          </c:yVal>
          <c:smooth val="1"/>
        </c:ser>
        <c:ser>
          <c:idx val="2"/>
          <c:order val="2"/>
          <c:tx>
            <c:strRef>
              <c:f>Noviembre!$B$12</c:f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Noviembre!$F$4:$AH$4</c:f>
              <c:numCache/>
            </c:numRef>
          </c:xVal>
          <c:yVal>
            <c:numRef>
              <c:f>Noviembre!$F$12:$AH$12</c:f>
              <c:numCache/>
            </c:numRef>
          </c:yVal>
          <c:smooth val="1"/>
        </c:ser>
        <c:ser>
          <c:idx val="3"/>
          <c:order val="3"/>
          <c:tx>
            <c:strRef>
              <c:f>Noviembre!$B$9</c:f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Noviembre!$F$4:$AI$4</c:f>
              <c:numCache/>
            </c:numRef>
          </c:xVal>
          <c:yVal>
            <c:numRef>
              <c:f>Noviembre!$F$9:$AI$9</c:f>
              <c:numCache/>
            </c:numRef>
          </c:yVal>
          <c:smooth val="1"/>
        </c:ser>
        <c:ser>
          <c:idx val="4"/>
          <c:order val="4"/>
          <c:tx>
            <c:strRef>
              <c:f>Noviembre!$B$6</c:f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Noviembre!$F$4:$AI$4</c:f>
              <c:numCache/>
            </c:numRef>
          </c:xVal>
          <c:yVal>
            <c:numRef>
              <c:f>Noviembre!$F$6:$AI$6</c:f>
              <c:numCache/>
            </c:numRef>
          </c:yVal>
          <c:smooth val="1"/>
        </c:ser>
        <c:axId val="2553793"/>
        <c:axId val="22984138"/>
      </c:scatterChart>
      <c:valAx>
        <c:axId val="25537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984138"/>
        <c:crossesAt val="0"/>
        <c:crossBetween val="midCat"/>
        <c:dispUnits/>
      </c:valAx>
      <c:valAx>
        <c:axId val="229841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53793"/>
        <c:crossesAt val="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05"/>
          <c:y val="0.94675"/>
          <c:w val="0.6135"/>
          <c:h val="0.03125"/>
        </c:manualLayout>
      </c:layout>
      <c:overlay val="0"/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Hidrométricas</a:t>
            </a:r>
          </a:p>
        </c:rich>
      </c:tx>
      <c:layout>
        <c:manualLayout>
          <c:xMode val="factor"/>
          <c:yMode val="factor"/>
          <c:x val="0.0725"/>
          <c:y val="0.04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75"/>
          <c:y val="0.06025"/>
          <c:w val="0.68125"/>
          <c:h val="0.8615"/>
        </c:manualLayout>
      </c:layout>
      <c:scatterChart>
        <c:scatterStyle val="lineMarker"/>
        <c:varyColors val="0"/>
        <c:ser>
          <c:idx val="0"/>
          <c:order val="0"/>
          <c:tx>
            <c:strRef>
              <c:f>Noviembre!$B$7</c:f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Noviembre!$F$4:$AH$4</c:f>
              <c:numCache/>
            </c:numRef>
          </c:xVal>
          <c:yVal>
            <c:numRef>
              <c:f>Noviembre!$F$7:$AH$7</c:f>
              <c:numCache/>
            </c:numRef>
          </c:yVal>
          <c:smooth val="1"/>
        </c:ser>
        <c:ser>
          <c:idx val="1"/>
          <c:order val="1"/>
          <c:tx>
            <c:strRef>
              <c:f>Noviembre!$B$8</c:f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Noviembre!$F$4:$AH$4</c:f>
              <c:numCache/>
            </c:numRef>
          </c:xVal>
          <c:yVal>
            <c:numRef>
              <c:f>Noviembre!$F$8:$AH$8</c:f>
              <c:numCache/>
            </c:numRef>
          </c:yVal>
          <c:smooth val="1"/>
        </c:ser>
        <c:ser>
          <c:idx val="2"/>
          <c:order val="2"/>
          <c:tx>
            <c:strRef>
              <c:f>Noviembre!$B$12</c:f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Noviembre!$F$4:$AH$4</c:f>
              <c:numCache/>
            </c:numRef>
          </c:xVal>
          <c:yVal>
            <c:numRef>
              <c:f>Noviembre!$F$12:$AH$12</c:f>
              <c:numCache/>
            </c:numRef>
          </c:yVal>
          <c:smooth val="1"/>
        </c:ser>
        <c:ser>
          <c:idx val="3"/>
          <c:order val="3"/>
          <c:tx>
            <c:strRef>
              <c:f>Noviembre!$B$9</c:f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yVal>
            <c:numRef>
              <c:f>Noviembre!$F$9:$AH$9</c:f>
              <c:numCache/>
            </c:numRef>
          </c:yVal>
          <c:smooth val="1"/>
        </c:ser>
        <c:axId val="5530651"/>
        <c:axId val="49775860"/>
      </c:scatterChart>
      <c:valAx>
        <c:axId val="55306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775860"/>
        <c:crossesAt val="0"/>
        <c:crossBetween val="midCat"/>
        <c:dispUnits/>
      </c:valAx>
      <c:valAx>
        <c:axId val="49775860"/>
        <c:scaling>
          <c:orientation val="minMax"/>
          <c:max val="5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30651"/>
        <c:crossesAt val="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175"/>
          <c:y val="0.394"/>
          <c:w val="0.07775"/>
          <c:h val="0.1195"/>
        </c:manualLayout>
      </c:layout>
      <c:overlay val="0"/>
      <c:txPr>
        <a:bodyPr vert="horz" rot="0"/>
        <a:lstStyle/>
        <a:p>
          <a:pPr>
            <a:defRPr lang="en-US" cap="none" sz="4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15</xdr:row>
      <xdr:rowOff>0</xdr:rowOff>
    </xdr:from>
    <xdr:to>
      <xdr:col>31</xdr:col>
      <xdr:colOff>200025</xdr:colOff>
      <xdr:row>39</xdr:row>
      <xdr:rowOff>0</xdr:rowOff>
    </xdr:to>
    <xdr:graphicFrame>
      <xdr:nvGraphicFramePr>
        <xdr:cNvPr id="1" name="Chart 1"/>
        <xdr:cNvGraphicFramePr/>
      </xdr:nvGraphicFramePr>
      <xdr:xfrm>
        <a:off x="2466975" y="2857500"/>
        <a:ext cx="9172575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32</xdr:col>
      <xdr:colOff>9525</xdr:colOff>
      <xdr:row>15</xdr:row>
      <xdr:rowOff>28575</xdr:rowOff>
    </xdr:from>
    <xdr:to>
      <xdr:col>45</xdr:col>
      <xdr:colOff>161925</xdr:colOff>
      <xdr:row>39</xdr:row>
      <xdr:rowOff>9525</xdr:rowOff>
    </xdr:to>
    <xdr:graphicFrame>
      <xdr:nvGraphicFramePr>
        <xdr:cNvPr id="2" name="Chart 2"/>
        <xdr:cNvGraphicFramePr/>
      </xdr:nvGraphicFramePr>
      <xdr:xfrm>
        <a:off x="11839575" y="2886075"/>
        <a:ext cx="6667500" cy="4219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762000</xdr:colOff>
      <xdr:row>102</xdr:row>
      <xdr:rowOff>161925</xdr:rowOff>
    </xdr:from>
    <xdr:to>
      <xdr:col>13</xdr:col>
      <xdr:colOff>0</xdr:colOff>
      <xdr:row>144</xdr:row>
      <xdr:rowOff>66675</xdr:rowOff>
    </xdr:to>
    <xdr:graphicFrame>
      <xdr:nvGraphicFramePr>
        <xdr:cNvPr id="1" name="Chart 1"/>
        <xdr:cNvGraphicFramePr/>
      </xdr:nvGraphicFramePr>
      <xdr:xfrm>
        <a:off x="3057525" y="16773525"/>
        <a:ext cx="3676650" cy="670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26</xdr:row>
      <xdr:rowOff>85725</xdr:rowOff>
    </xdr:from>
    <xdr:to>
      <xdr:col>9</xdr:col>
      <xdr:colOff>104775</xdr:colOff>
      <xdr:row>31</xdr:row>
      <xdr:rowOff>47625</xdr:rowOff>
    </xdr:to>
    <xdr:pic>
      <xdr:nvPicPr>
        <xdr:cNvPr id="2" name="Imagen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4629150"/>
          <a:ext cx="1485900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0</xdr:colOff>
      <xdr:row>26</xdr:row>
      <xdr:rowOff>85725</xdr:rowOff>
    </xdr:from>
    <xdr:to>
      <xdr:col>9</xdr:col>
      <xdr:colOff>104775</xdr:colOff>
      <xdr:row>31</xdr:row>
      <xdr:rowOff>47625</xdr:rowOff>
    </xdr:to>
    <xdr:pic>
      <xdr:nvPicPr>
        <xdr:cNvPr id="3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4629150"/>
          <a:ext cx="1485900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gste@santafe.gov.ar" TargetMode="Externa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Q22"/>
  <sheetViews>
    <sheetView tabSelected="1" workbookViewId="0" topLeftCell="AD1">
      <selection activeCell="AI4" sqref="AI4"/>
    </sheetView>
  </sheetViews>
  <sheetFormatPr defaultColWidth="11.421875" defaultRowHeight="12.75"/>
  <cols>
    <col min="1" max="1" width="5.8515625" style="0" customWidth="1"/>
    <col min="2" max="2" width="13.00390625" style="0" customWidth="1"/>
    <col min="3" max="5" width="4.8515625" style="0" customWidth="1"/>
    <col min="6" max="8" width="4.8515625" style="1" customWidth="1"/>
    <col min="9" max="11" width="5.140625" style="1" customWidth="1"/>
    <col min="12" max="12" width="5.00390625" style="1" customWidth="1"/>
    <col min="13" max="22" width="5.140625" style="1" customWidth="1"/>
    <col min="23" max="23" width="4.8515625" style="1" customWidth="1"/>
    <col min="24" max="34" width="5.8515625" style="0" customWidth="1"/>
    <col min="35" max="35" width="5.140625" style="0" customWidth="1"/>
    <col min="36" max="36" width="4.8515625" style="0" customWidth="1"/>
    <col min="37" max="37" width="9.421875" style="0" customWidth="1"/>
    <col min="38" max="38" width="8.140625" style="0" customWidth="1"/>
    <col min="39" max="40" width="4.8515625" style="0" customWidth="1"/>
    <col min="41" max="41" width="7.8515625" style="0" customWidth="1"/>
    <col min="42" max="42" width="9.140625" style="0" customWidth="1"/>
    <col min="43" max="43" width="8.8515625" style="0" customWidth="1"/>
  </cols>
  <sheetData>
    <row r="2" spans="2:5" ht="18">
      <c r="B2" s="2" t="s">
        <v>0</v>
      </c>
      <c r="C2" s="2"/>
      <c r="D2" s="2"/>
      <c r="E2" s="2"/>
    </row>
    <row r="3" spans="2:5" ht="15" customHeight="1">
      <c r="B3" s="3" t="s">
        <v>1</v>
      </c>
      <c r="C3" s="3"/>
      <c r="D3" s="3"/>
      <c r="E3" s="3"/>
    </row>
    <row r="4" spans="2:43" ht="15" customHeight="1">
      <c r="B4" s="4" t="s">
        <v>2</v>
      </c>
      <c r="C4" s="4" t="s">
        <v>3</v>
      </c>
      <c r="D4" s="4"/>
      <c r="E4" s="4"/>
      <c r="F4" s="4">
        <v>1</v>
      </c>
      <c r="G4" s="4">
        <v>2</v>
      </c>
      <c r="H4" s="4">
        <v>3</v>
      </c>
      <c r="I4" s="4">
        <v>4</v>
      </c>
      <c r="J4" s="4">
        <v>5</v>
      </c>
      <c r="K4" s="4">
        <v>6</v>
      </c>
      <c r="L4" s="4">
        <v>7</v>
      </c>
      <c r="M4" s="4">
        <v>8</v>
      </c>
      <c r="N4" s="4">
        <v>9</v>
      </c>
      <c r="O4" s="4">
        <v>10</v>
      </c>
      <c r="P4" s="4">
        <v>11</v>
      </c>
      <c r="Q4" s="4">
        <v>12</v>
      </c>
      <c r="R4" s="4">
        <v>13</v>
      </c>
      <c r="S4" s="4">
        <v>14</v>
      </c>
      <c r="T4" s="4">
        <v>15</v>
      </c>
      <c r="U4" s="4">
        <v>16</v>
      </c>
      <c r="V4" s="4">
        <v>17</v>
      </c>
      <c r="W4" s="4">
        <v>18</v>
      </c>
      <c r="X4" s="4">
        <v>19</v>
      </c>
      <c r="Y4" s="4">
        <v>20</v>
      </c>
      <c r="Z4" s="4">
        <v>21</v>
      </c>
      <c r="AA4" s="4">
        <v>22</v>
      </c>
      <c r="AB4" s="4">
        <v>23</v>
      </c>
      <c r="AC4" s="4">
        <v>24</v>
      </c>
      <c r="AD4" s="4">
        <v>25</v>
      </c>
      <c r="AE4" s="4">
        <v>26</v>
      </c>
      <c r="AF4" s="4">
        <v>27</v>
      </c>
      <c r="AG4" s="4">
        <v>28</v>
      </c>
      <c r="AH4" s="4">
        <v>29</v>
      </c>
      <c r="AI4" s="4">
        <v>30</v>
      </c>
      <c r="AK4" s="5" t="s">
        <v>4</v>
      </c>
      <c r="AL4" s="5" t="s">
        <v>5</v>
      </c>
      <c r="AM4" s="5" t="s">
        <v>6</v>
      </c>
      <c r="AO4" s="6" t="s">
        <v>7</v>
      </c>
      <c r="AP4" s="6" t="s">
        <v>5</v>
      </c>
      <c r="AQ4" s="6" t="s">
        <v>8</v>
      </c>
    </row>
    <row r="5" spans="2:39" ht="15" customHeight="1">
      <c r="B5" s="7" t="s">
        <v>9</v>
      </c>
      <c r="C5" s="8">
        <v>4</v>
      </c>
      <c r="D5" s="9"/>
      <c r="E5" s="10"/>
      <c r="F5" s="11">
        <v>2.27</v>
      </c>
      <c r="G5" s="11">
        <v>2.28</v>
      </c>
      <c r="H5" s="11">
        <v>2.32</v>
      </c>
      <c r="I5" s="11">
        <v>2.28</v>
      </c>
      <c r="J5" s="12">
        <v>2.28</v>
      </c>
      <c r="K5" s="12">
        <v>2.27</v>
      </c>
      <c r="L5" s="12">
        <v>2.26</v>
      </c>
      <c r="M5" s="12">
        <v>2.25</v>
      </c>
      <c r="N5" s="11">
        <v>2.25</v>
      </c>
      <c r="O5" s="11">
        <v>2.24</v>
      </c>
      <c r="P5" s="11">
        <v>2.24</v>
      </c>
      <c r="Q5" s="11">
        <v>2.27</v>
      </c>
      <c r="R5" s="11">
        <v>2.24</v>
      </c>
      <c r="S5" s="11">
        <v>2.22</v>
      </c>
      <c r="T5" s="11">
        <v>2.23</v>
      </c>
      <c r="U5" s="11">
        <v>2.24</v>
      </c>
      <c r="V5" s="11">
        <v>2.24</v>
      </c>
      <c r="W5" s="11">
        <v>2.26</v>
      </c>
      <c r="X5" s="11">
        <v>2.23</v>
      </c>
      <c r="Y5" s="11">
        <v>2.26</v>
      </c>
      <c r="Z5" s="11">
        <v>2.42</v>
      </c>
      <c r="AA5" s="11">
        <v>2.39</v>
      </c>
      <c r="AB5" s="11">
        <v>2.36</v>
      </c>
      <c r="AC5" s="11">
        <v>2.33</v>
      </c>
      <c r="AD5" s="11">
        <v>2.45</v>
      </c>
      <c r="AE5" s="11">
        <v>2.4</v>
      </c>
      <c r="AF5" s="11">
        <v>2.4</v>
      </c>
      <c r="AG5" s="11">
        <v>2.37</v>
      </c>
      <c r="AH5" s="11">
        <v>2.4</v>
      </c>
      <c r="AI5" s="11">
        <v>2.52</v>
      </c>
      <c r="AK5" s="13">
        <f>MIN(F5:AI5)</f>
        <v>2.22</v>
      </c>
      <c r="AL5" s="13">
        <f>AVERAGE(F5:AI5)</f>
        <v>2.3056666666666663</v>
      </c>
      <c r="AM5" s="13">
        <f>MAX(H5:AI5)</f>
        <v>2.52</v>
      </c>
    </row>
    <row r="6" spans="2:39" ht="15" customHeight="1">
      <c r="B6" s="14" t="s">
        <v>10</v>
      </c>
      <c r="C6" s="15">
        <v>3.5</v>
      </c>
      <c r="D6" s="10"/>
      <c r="E6" s="10"/>
      <c r="F6" s="11">
        <v>2.45</v>
      </c>
      <c r="G6" s="11">
        <v>2.57</v>
      </c>
      <c r="H6" s="11">
        <v>2.55</v>
      </c>
      <c r="I6" s="11">
        <v>2.61</v>
      </c>
      <c r="J6" s="11">
        <v>2.62</v>
      </c>
      <c r="K6" s="11">
        <v>2.52</v>
      </c>
      <c r="L6" s="11">
        <v>2.42</v>
      </c>
      <c r="M6" s="11">
        <v>2.33</v>
      </c>
      <c r="N6" s="11">
        <v>2.2</v>
      </c>
      <c r="O6" s="11">
        <v>2.16</v>
      </c>
      <c r="P6" s="11">
        <v>2.14</v>
      </c>
      <c r="Q6" s="11">
        <v>2.07</v>
      </c>
      <c r="R6" s="11">
        <v>2.29</v>
      </c>
      <c r="S6" s="11">
        <v>2.35</v>
      </c>
      <c r="T6" s="11">
        <v>1.94</v>
      </c>
      <c r="U6" s="11">
        <v>1.89</v>
      </c>
      <c r="V6" s="11">
        <v>1.85</v>
      </c>
      <c r="W6" s="11">
        <v>1.76</v>
      </c>
      <c r="X6" s="11">
        <v>1.8</v>
      </c>
      <c r="Y6" s="11">
        <v>1.89</v>
      </c>
      <c r="Z6" s="16">
        <v>2</v>
      </c>
      <c r="AA6" s="16">
        <v>2.15</v>
      </c>
      <c r="AB6" s="11">
        <v>2.26</v>
      </c>
      <c r="AC6" s="11">
        <v>2.15</v>
      </c>
      <c r="AD6" s="11">
        <v>2.14</v>
      </c>
      <c r="AE6" s="11">
        <v>2.23</v>
      </c>
      <c r="AF6" s="11">
        <v>2.21</v>
      </c>
      <c r="AG6" s="11">
        <v>2.12</v>
      </c>
      <c r="AH6" s="11">
        <v>2.05</v>
      </c>
      <c r="AI6" s="11">
        <v>1.89</v>
      </c>
      <c r="AK6" s="1"/>
      <c r="AL6" s="13"/>
      <c r="AM6" s="1"/>
    </row>
    <row r="7" spans="2:39" ht="15" customHeight="1">
      <c r="B7" s="14" t="s">
        <v>11</v>
      </c>
      <c r="C7" s="15">
        <v>9</v>
      </c>
      <c r="D7" s="10"/>
      <c r="E7" s="10"/>
      <c r="F7" s="11">
        <v>5.68</v>
      </c>
      <c r="G7" s="11">
        <v>5.62</v>
      </c>
      <c r="H7" s="11">
        <v>5.63</v>
      </c>
      <c r="I7" s="11">
        <v>5.6</v>
      </c>
      <c r="J7" s="11">
        <v>5.54</v>
      </c>
      <c r="K7" s="11">
        <v>5.5</v>
      </c>
      <c r="L7" s="11">
        <v>5.46</v>
      </c>
      <c r="M7" s="11">
        <v>5.46</v>
      </c>
      <c r="N7" s="11">
        <v>5.43</v>
      </c>
      <c r="O7" s="11">
        <v>5.39</v>
      </c>
      <c r="P7" s="11">
        <v>5.33</v>
      </c>
      <c r="Q7" s="11">
        <v>5.33</v>
      </c>
      <c r="R7" s="11">
        <v>5.28</v>
      </c>
      <c r="S7" s="11">
        <v>5.24</v>
      </c>
      <c r="T7" s="11">
        <v>5.23</v>
      </c>
      <c r="U7" s="11">
        <v>5.16</v>
      </c>
      <c r="V7" s="11">
        <v>5.14</v>
      </c>
      <c r="W7" s="11">
        <v>5.12</v>
      </c>
      <c r="X7" s="11">
        <v>5.1</v>
      </c>
      <c r="Y7" s="11">
        <v>5.07</v>
      </c>
      <c r="Z7" s="11">
        <v>5.04</v>
      </c>
      <c r="AA7" s="11">
        <v>5.13</v>
      </c>
      <c r="AB7" s="11">
        <v>5.38</v>
      </c>
      <c r="AC7" s="11">
        <v>5.66</v>
      </c>
      <c r="AD7" s="11">
        <v>5.77</v>
      </c>
      <c r="AE7" s="11">
        <v>5.61</v>
      </c>
      <c r="AF7" s="11">
        <v>5.52</v>
      </c>
      <c r="AG7" s="11">
        <v>5.45</v>
      </c>
      <c r="AH7" s="11">
        <v>5.68</v>
      </c>
      <c r="AI7" s="11">
        <v>5.7</v>
      </c>
      <c r="AK7" s="13">
        <f aca="true" t="shared" si="0" ref="AK7:AK10">MIN(F7:AI7)</f>
        <v>5.04</v>
      </c>
      <c r="AL7" s="13">
        <f aca="true" t="shared" si="1" ref="AL7:AL10">AVERAGE(F7:AI7)</f>
        <v>5.408333333333333</v>
      </c>
      <c r="AM7" s="13">
        <f aca="true" t="shared" si="2" ref="AM7:AM10">MAX(H7:AI7)</f>
        <v>5.77</v>
      </c>
    </row>
    <row r="8" spans="2:39" ht="14.25" customHeight="1">
      <c r="B8" s="14" t="s">
        <v>12</v>
      </c>
      <c r="C8" s="15">
        <v>4.5</v>
      </c>
      <c r="D8" s="10"/>
      <c r="E8" s="10"/>
      <c r="F8" s="11"/>
      <c r="G8" s="11"/>
      <c r="H8" s="11"/>
      <c r="I8" s="11"/>
      <c r="J8" s="12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7">
        <v>1.15</v>
      </c>
      <c r="Y8" s="17">
        <v>1.1</v>
      </c>
      <c r="Z8" s="17">
        <v>1.08</v>
      </c>
      <c r="AA8" s="17">
        <v>1.13</v>
      </c>
      <c r="AB8" s="17">
        <v>1.18</v>
      </c>
      <c r="AC8" s="17">
        <v>1.29</v>
      </c>
      <c r="AD8" s="17">
        <v>1.6</v>
      </c>
      <c r="AE8" s="17">
        <v>1.94</v>
      </c>
      <c r="AF8" s="17">
        <v>1.8</v>
      </c>
      <c r="AG8" s="17">
        <v>1.69</v>
      </c>
      <c r="AH8" s="11"/>
      <c r="AI8" s="17">
        <v>2.45</v>
      </c>
      <c r="AK8" s="13">
        <f t="shared" si="0"/>
        <v>1.08</v>
      </c>
      <c r="AL8" s="13">
        <f t="shared" si="1"/>
        <v>1.491818181818182</v>
      </c>
      <c r="AM8" s="13">
        <f t="shared" si="2"/>
        <v>2.45</v>
      </c>
    </row>
    <row r="9" spans="2:43" ht="15" customHeight="1">
      <c r="B9" s="14" t="s">
        <v>13</v>
      </c>
      <c r="C9" s="15">
        <v>4.7</v>
      </c>
      <c r="D9" s="18">
        <v>5.3</v>
      </c>
      <c r="E9" s="19">
        <v>5.7</v>
      </c>
      <c r="F9" s="20">
        <v>1.66</v>
      </c>
      <c r="G9" s="20">
        <v>1.6</v>
      </c>
      <c r="H9" s="20">
        <v>1.63</v>
      </c>
      <c r="I9" s="20">
        <v>1.94</v>
      </c>
      <c r="J9" s="20">
        <v>1.96</v>
      </c>
      <c r="K9" s="20">
        <v>1.78</v>
      </c>
      <c r="L9" s="20">
        <v>1.63</v>
      </c>
      <c r="M9" s="20">
        <v>1.45</v>
      </c>
      <c r="N9" s="20">
        <v>1.43</v>
      </c>
      <c r="O9" s="20">
        <v>1.38</v>
      </c>
      <c r="P9" s="20">
        <v>1.31</v>
      </c>
      <c r="Q9" s="20">
        <v>1.3</v>
      </c>
      <c r="R9" s="20">
        <v>1.26</v>
      </c>
      <c r="S9" s="20">
        <v>1.21</v>
      </c>
      <c r="T9" s="20">
        <v>1.17</v>
      </c>
      <c r="U9" s="20">
        <v>1.14</v>
      </c>
      <c r="V9" s="20">
        <v>1.13</v>
      </c>
      <c r="W9" s="20">
        <v>1.1</v>
      </c>
      <c r="X9" s="20">
        <v>1.07</v>
      </c>
      <c r="Y9" s="20">
        <v>1.07</v>
      </c>
      <c r="Z9" s="20">
        <v>1.04</v>
      </c>
      <c r="AA9" s="20">
        <v>1.04</v>
      </c>
      <c r="AB9" s="20">
        <v>1.04</v>
      </c>
      <c r="AC9" s="20">
        <v>1.03</v>
      </c>
      <c r="AD9" s="20">
        <v>1.05</v>
      </c>
      <c r="AE9" s="20">
        <v>1.09</v>
      </c>
      <c r="AF9" s="20">
        <v>1.4</v>
      </c>
      <c r="AG9" s="20">
        <v>1.61</v>
      </c>
      <c r="AH9" s="20">
        <v>1.46</v>
      </c>
      <c r="AI9" s="11">
        <v>1.44</v>
      </c>
      <c r="AK9" s="13">
        <f t="shared" si="0"/>
        <v>1.03</v>
      </c>
      <c r="AL9" s="13">
        <f t="shared" si="1"/>
        <v>1.347333333333333</v>
      </c>
      <c r="AM9" s="13">
        <f t="shared" si="2"/>
        <v>1.96</v>
      </c>
      <c r="AO9">
        <v>-0.19</v>
      </c>
      <c r="AQ9">
        <v>7.89</v>
      </c>
    </row>
    <row r="10" spans="2:43" ht="15" customHeight="1">
      <c r="B10" s="21" t="s">
        <v>14</v>
      </c>
      <c r="C10" s="22">
        <v>4.7</v>
      </c>
      <c r="D10" s="23"/>
      <c r="E10" s="23"/>
      <c r="F10" s="20">
        <v>4.07</v>
      </c>
      <c r="G10" s="20">
        <v>4.03</v>
      </c>
      <c r="H10" s="20">
        <v>3.99</v>
      </c>
      <c r="I10" s="20">
        <v>3.96</v>
      </c>
      <c r="J10" s="20">
        <v>3.92</v>
      </c>
      <c r="K10" s="20">
        <v>3.87</v>
      </c>
      <c r="L10" s="20">
        <v>3.83</v>
      </c>
      <c r="M10" s="20">
        <v>3.81</v>
      </c>
      <c r="N10" s="20">
        <v>3.79</v>
      </c>
      <c r="O10" s="20">
        <v>3.76</v>
      </c>
      <c r="P10" s="20">
        <v>3.73</v>
      </c>
      <c r="Q10" s="20">
        <v>3.69</v>
      </c>
      <c r="R10" s="20">
        <v>3.69</v>
      </c>
      <c r="S10" s="20">
        <v>3.64</v>
      </c>
      <c r="T10" s="20">
        <v>3.61</v>
      </c>
      <c r="U10" s="20">
        <v>3.6</v>
      </c>
      <c r="V10" s="20">
        <v>3.59</v>
      </c>
      <c r="W10" s="20">
        <v>3.58</v>
      </c>
      <c r="X10" s="20">
        <v>3.56</v>
      </c>
      <c r="Y10" s="20">
        <v>3.56</v>
      </c>
      <c r="Z10" s="20">
        <v>3.54</v>
      </c>
      <c r="AA10" s="20">
        <v>3.53</v>
      </c>
      <c r="AB10" s="20">
        <v>3.53</v>
      </c>
      <c r="AC10" s="20">
        <v>3.52</v>
      </c>
      <c r="AD10" s="20">
        <v>3.52</v>
      </c>
      <c r="AE10" s="20">
        <v>3.51</v>
      </c>
      <c r="AF10" s="20">
        <v>3.49</v>
      </c>
      <c r="AG10" s="20">
        <v>3.49</v>
      </c>
      <c r="AH10" s="20">
        <v>3.47</v>
      </c>
      <c r="AI10" s="20">
        <v>3.43</v>
      </c>
      <c r="AK10" s="13">
        <f t="shared" si="0"/>
        <v>3.43</v>
      </c>
      <c r="AL10" s="13">
        <f t="shared" si="1"/>
        <v>3.677</v>
      </c>
      <c r="AM10" s="13">
        <f t="shared" si="2"/>
        <v>3.99</v>
      </c>
      <c r="AO10">
        <v>0.56</v>
      </c>
      <c r="AP10">
        <v>3.96</v>
      </c>
      <c r="AQ10">
        <v>7.31</v>
      </c>
    </row>
    <row r="11" spans="2:39" ht="15" customHeight="1">
      <c r="B11" s="14" t="s">
        <v>15</v>
      </c>
      <c r="C11" s="10"/>
      <c r="D11" s="10"/>
      <c r="E11" s="10"/>
      <c r="F11" s="24" t="s">
        <v>16</v>
      </c>
      <c r="G11" s="24" t="s">
        <v>16</v>
      </c>
      <c r="H11" s="24" t="s">
        <v>16</v>
      </c>
      <c r="I11" s="24" t="s">
        <v>16</v>
      </c>
      <c r="J11" s="24" t="s">
        <v>16</v>
      </c>
      <c r="K11" s="24" t="s">
        <v>16</v>
      </c>
      <c r="L11" s="24" t="s">
        <v>16</v>
      </c>
      <c r="M11" s="24" t="s">
        <v>16</v>
      </c>
      <c r="N11" s="24" t="s">
        <v>16</v>
      </c>
      <c r="O11" s="24" t="s">
        <v>16</v>
      </c>
      <c r="P11" s="24" t="s">
        <v>16</v>
      </c>
      <c r="Q11" s="24" t="s">
        <v>16</v>
      </c>
      <c r="R11" s="24" t="s">
        <v>16</v>
      </c>
      <c r="S11" s="24" t="s">
        <v>16</v>
      </c>
      <c r="T11" s="24" t="s">
        <v>16</v>
      </c>
      <c r="U11" s="24" t="s">
        <v>16</v>
      </c>
      <c r="V11" s="24" t="s">
        <v>16</v>
      </c>
      <c r="W11" s="24" t="s">
        <v>16</v>
      </c>
      <c r="X11" s="24" t="s">
        <v>16</v>
      </c>
      <c r="Y11" s="24" t="s">
        <v>16</v>
      </c>
      <c r="Z11" s="24" t="s">
        <v>16</v>
      </c>
      <c r="AA11" s="24" t="s">
        <v>16</v>
      </c>
      <c r="AB11" s="24" t="s">
        <v>16</v>
      </c>
      <c r="AC11" s="24" t="s">
        <v>16</v>
      </c>
      <c r="AD11" s="24" t="s">
        <v>16</v>
      </c>
      <c r="AE11" s="24" t="s">
        <v>16</v>
      </c>
      <c r="AF11" s="24" t="s">
        <v>16</v>
      </c>
      <c r="AG11" s="24" t="s">
        <v>16</v>
      </c>
      <c r="AH11" s="24" t="s">
        <v>16</v>
      </c>
      <c r="AI11" s="24" t="s">
        <v>16</v>
      </c>
      <c r="AK11" s="13"/>
      <c r="AL11" s="13"/>
      <c r="AM11" s="13"/>
    </row>
    <row r="12" spans="2:39" s="25" customFormat="1" ht="15" customHeight="1">
      <c r="B12" s="26" t="s">
        <v>17</v>
      </c>
      <c r="C12" s="23">
        <v>4</v>
      </c>
      <c r="D12" s="23"/>
      <c r="E12" s="23"/>
      <c r="F12" s="27">
        <v>0.28</v>
      </c>
      <c r="G12" s="28">
        <v>0.28</v>
      </c>
      <c r="H12" s="28">
        <v>0.49</v>
      </c>
      <c r="I12" s="28">
        <v>0.63</v>
      </c>
      <c r="J12" s="28">
        <v>0.81</v>
      </c>
      <c r="K12" s="28">
        <v>0.71</v>
      </c>
      <c r="L12" s="28">
        <v>0.54</v>
      </c>
      <c r="M12" s="28">
        <v>0.47</v>
      </c>
      <c r="N12" s="28">
        <v>0.42</v>
      </c>
      <c r="O12" s="28">
        <v>0.39</v>
      </c>
      <c r="P12" s="28">
        <v>0.37</v>
      </c>
      <c r="Q12" s="28">
        <v>0.34</v>
      </c>
      <c r="R12" s="28">
        <v>0.33</v>
      </c>
      <c r="S12" s="28">
        <v>0.3</v>
      </c>
      <c r="T12" s="28">
        <v>0.36</v>
      </c>
      <c r="U12" s="28">
        <v>0.31</v>
      </c>
      <c r="V12" s="28">
        <v>0.29</v>
      </c>
      <c r="W12" s="28">
        <v>0.31</v>
      </c>
      <c r="X12" s="28">
        <v>0.3</v>
      </c>
      <c r="Y12" s="28">
        <v>0.3</v>
      </c>
      <c r="Z12" s="28">
        <v>0.3</v>
      </c>
      <c r="AA12" s="28">
        <v>0.26</v>
      </c>
      <c r="AB12" s="28">
        <v>0.26</v>
      </c>
      <c r="AC12" s="28">
        <v>0.25</v>
      </c>
      <c r="AD12" s="28">
        <v>0.29</v>
      </c>
      <c r="AE12" s="28">
        <v>1.03</v>
      </c>
      <c r="AF12" s="28">
        <v>0.65</v>
      </c>
      <c r="AG12" s="28">
        <v>0.36</v>
      </c>
      <c r="AH12" s="28">
        <v>0.29</v>
      </c>
      <c r="AI12" s="28">
        <v>0.51</v>
      </c>
      <c r="AK12" s="13">
        <f aca="true" t="shared" si="3" ref="AK12:AK13">MIN(F12:AI12)</f>
        <v>0.25</v>
      </c>
      <c r="AL12" s="13">
        <f aca="true" t="shared" si="4" ref="AL12:AL13">AVERAGE(F12:AI12)</f>
        <v>0.41433333333333316</v>
      </c>
      <c r="AM12" s="13">
        <f aca="true" t="shared" si="5" ref="AM12:AM13">MAX(H12:AI12)</f>
        <v>1.03</v>
      </c>
    </row>
    <row r="13" spans="2:43" ht="15" customHeight="1">
      <c r="B13" s="26" t="s">
        <v>18</v>
      </c>
      <c r="C13" s="23">
        <v>4.7</v>
      </c>
      <c r="D13" s="29">
        <v>5.3</v>
      </c>
      <c r="E13" s="30">
        <v>5.7</v>
      </c>
      <c r="F13" s="31">
        <v>3.98</v>
      </c>
      <c r="G13" s="32">
        <v>3.91</v>
      </c>
      <c r="H13" s="33">
        <v>3.89</v>
      </c>
      <c r="I13" s="33">
        <v>3.9</v>
      </c>
      <c r="J13" s="32">
        <v>3.85</v>
      </c>
      <c r="K13" s="32">
        <v>3.8</v>
      </c>
      <c r="L13" s="32">
        <v>3.72</v>
      </c>
      <c r="M13" s="32">
        <v>3.72</v>
      </c>
      <c r="N13" s="32">
        <v>3.68</v>
      </c>
      <c r="O13" s="32">
        <v>3.66</v>
      </c>
      <c r="P13" s="32">
        <v>3.62</v>
      </c>
      <c r="Q13" s="32">
        <v>3.59</v>
      </c>
      <c r="R13" s="32">
        <v>3.58</v>
      </c>
      <c r="S13" s="32">
        <v>3.56</v>
      </c>
      <c r="T13" s="32">
        <v>3.51</v>
      </c>
      <c r="U13" s="32">
        <v>3.48</v>
      </c>
      <c r="V13" s="32">
        <v>3.46</v>
      </c>
      <c r="W13" s="32">
        <v>3.45</v>
      </c>
      <c r="X13" s="32">
        <v>3.44</v>
      </c>
      <c r="Y13" s="32">
        <v>3.42</v>
      </c>
      <c r="Z13" s="32">
        <v>3.42</v>
      </c>
      <c r="AA13" s="32">
        <v>3.42</v>
      </c>
      <c r="AB13" s="32">
        <v>3.41</v>
      </c>
      <c r="AC13" s="32">
        <v>3.4</v>
      </c>
      <c r="AD13" s="32">
        <v>3.4</v>
      </c>
      <c r="AE13" s="32">
        <v>3.4</v>
      </c>
      <c r="AF13" s="32">
        <v>3.38</v>
      </c>
      <c r="AG13" s="33">
        <v>3.36</v>
      </c>
      <c r="AH13" s="32">
        <v>3.33</v>
      </c>
      <c r="AI13" s="34">
        <v>3.32</v>
      </c>
      <c r="AK13" s="13">
        <f t="shared" si="3"/>
        <v>3.32</v>
      </c>
      <c r="AL13" s="13">
        <f t="shared" si="4"/>
        <v>3.5686666666666667</v>
      </c>
      <c r="AM13" s="13">
        <f t="shared" si="5"/>
        <v>3.9</v>
      </c>
      <c r="AO13">
        <v>1.53</v>
      </c>
      <c r="AP13">
        <v>3.95</v>
      </c>
      <c r="AQ13">
        <v>7.43</v>
      </c>
    </row>
    <row r="14" spans="2:39" ht="15" customHeight="1">
      <c r="B14" s="26" t="s">
        <v>19</v>
      </c>
      <c r="C14" s="23"/>
      <c r="D14" s="23"/>
      <c r="E14" s="23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K14" s="13"/>
      <c r="AL14" s="13"/>
      <c r="AM14" s="13"/>
    </row>
    <row r="15" ht="15" customHeight="1"/>
    <row r="16" spans="35:37" ht="15" customHeight="1">
      <c r="AI16" s="36"/>
      <c r="AJ16" s="36"/>
      <c r="AK16" s="36"/>
    </row>
    <row r="17" spans="2:35" ht="15" customHeight="1">
      <c r="B17" s="37" t="s">
        <v>20</v>
      </c>
      <c r="C17" s="38" t="s">
        <v>21</v>
      </c>
      <c r="AI17" s="36"/>
    </row>
    <row r="18" spans="2:35" ht="17.25">
      <c r="B18" s="37" t="s">
        <v>22</v>
      </c>
      <c r="C18" s="39" t="s">
        <v>21</v>
      </c>
      <c r="AI18" s="36"/>
    </row>
    <row r="19" spans="2:36" ht="17.25">
      <c r="B19" s="37" t="s">
        <v>23</v>
      </c>
      <c r="C19" s="40" t="s">
        <v>21</v>
      </c>
      <c r="Q19" s="41"/>
      <c r="AI19" s="36"/>
      <c r="AJ19" s="36"/>
    </row>
    <row r="20" spans="2:36" ht="17.25">
      <c r="B20" s="37" t="s">
        <v>24</v>
      </c>
      <c r="C20" s="42" t="s">
        <v>21</v>
      </c>
      <c r="AI20" s="36"/>
      <c r="AJ20" s="36"/>
    </row>
    <row r="21" spans="1:36" ht="18.75">
      <c r="A21" s="43"/>
      <c r="B21" s="37" t="s">
        <v>25</v>
      </c>
      <c r="C21" s="44" t="s">
        <v>21</v>
      </c>
      <c r="AI21" s="36"/>
      <c r="AJ21" s="36"/>
    </row>
    <row r="22" spans="2:36" ht="16.5">
      <c r="B22" s="37" t="s">
        <v>26</v>
      </c>
      <c r="C22" s="45" t="s">
        <v>21</v>
      </c>
      <c r="AI22" s="36"/>
      <c r="AJ22" s="36"/>
    </row>
  </sheetData>
  <sheetProtection selectLockedCells="1" selectUnlockedCells="1"/>
  <mergeCells count="1">
    <mergeCell ref="C4:E4"/>
  </mergeCells>
  <printOptions/>
  <pageMargins left="0.75" right="0.75" top="1" bottom="1" header="0.5118055555555555" footer="0.511805555555555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34"/>
  <sheetViews>
    <sheetView workbookViewId="0" topLeftCell="A1">
      <selection activeCell="D2" sqref="D2"/>
    </sheetView>
  </sheetViews>
  <sheetFormatPr defaultColWidth="11.421875" defaultRowHeight="12.75"/>
  <cols>
    <col min="1" max="1" width="8.57421875" style="0" customWidth="1"/>
    <col min="2" max="2" width="4.8515625" style="0" customWidth="1"/>
    <col min="3" max="4" width="4.57421875" style="0" customWidth="1"/>
    <col min="5" max="5" width="11.8515625" style="0" customWidth="1"/>
    <col min="7" max="8" width="9.8515625" style="0" customWidth="1"/>
    <col min="9" max="9" width="10.8515625" style="0" customWidth="1"/>
    <col min="10" max="10" width="7.8515625" style="0" customWidth="1"/>
    <col min="11" max="11" width="7.57421875" style="0" customWidth="1"/>
    <col min="12" max="12" width="4.57421875" style="25" customWidth="1"/>
    <col min="13" max="13" width="4.57421875" style="0" customWidth="1"/>
  </cols>
  <sheetData>
    <row r="2" spans="4:12" ht="19.5" customHeight="1">
      <c r="D2" s="46" t="s">
        <v>27</v>
      </c>
      <c r="E2" s="46"/>
      <c r="F2" s="46"/>
      <c r="G2" s="46"/>
      <c r="H2" s="46"/>
      <c r="I2" s="46"/>
      <c r="J2" s="46"/>
      <c r="K2" s="46"/>
      <c r="L2" s="47"/>
    </row>
    <row r="3" spans="4:12" ht="12.75">
      <c r="D3" s="46" t="s">
        <v>28</v>
      </c>
      <c r="E3" s="46"/>
      <c r="F3" s="46"/>
      <c r="G3" s="46"/>
      <c r="H3" s="46"/>
      <c r="I3" s="46"/>
      <c r="J3" s="46"/>
      <c r="K3" s="46"/>
      <c r="L3" s="47"/>
    </row>
    <row r="4" spans="4:12" ht="12.75">
      <c r="D4" s="46" t="s">
        <v>29</v>
      </c>
      <c r="E4" s="46"/>
      <c r="F4" s="46"/>
      <c r="G4" s="46"/>
      <c r="H4" s="46"/>
      <c r="I4" s="46"/>
      <c r="J4" s="46"/>
      <c r="K4" s="46"/>
      <c r="L4" s="47"/>
    </row>
    <row r="5" spans="4:12" ht="12.75">
      <c r="D5" s="48" t="s">
        <v>30</v>
      </c>
      <c r="E5" s="48"/>
      <c r="F5" s="48"/>
      <c r="G5" s="48"/>
      <c r="H5" s="48"/>
      <c r="I5" s="48"/>
      <c r="J5" s="48"/>
      <c r="K5" s="48"/>
      <c r="L5" s="49"/>
    </row>
    <row r="6" spans="4:12" ht="12.75">
      <c r="D6" s="50"/>
      <c r="E6" s="50"/>
      <c r="F6" s="50"/>
      <c r="G6" s="50"/>
      <c r="H6" s="50"/>
      <c r="I6" s="50"/>
      <c r="J6" s="50"/>
      <c r="K6" s="50"/>
      <c r="L6" s="51"/>
    </row>
    <row r="7" spans="4:12" ht="12.75">
      <c r="D7" s="46" t="s">
        <v>31</v>
      </c>
      <c r="E7" s="46"/>
      <c r="F7" s="46"/>
      <c r="G7" s="46"/>
      <c r="H7" s="46"/>
      <c r="I7" s="46"/>
      <c r="J7" s="46"/>
      <c r="K7" s="46"/>
      <c r="L7" s="47"/>
    </row>
    <row r="8" spans="4:12" ht="12.75">
      <c r="D8" s="5"/>
      <c r="E8" s="5"/>
      <c r="F8" s="5"/>
      <c r="G8" s="5"/>
      <c r="H8" s="5"/>
      <c r="I8" s="5"/>
      <c r="J8" s="5"/>
      <c r="K8" s="5"/>
      <c r="L8" s="47"/>
    </row>
    <row r="9" spans="4:12" ht="13.5">
      <c r="D9" s="52"/>
      <c r="E9" s="53" t="s">
        <v>32</v>
      </c>
      <c r="F9" s="54"/>
      <c r="G9" s="55"/>
      <c r="H9" s="55"/>
      <c r="I9" s="55" t="s">
        <v>33</v>
      </c>
      <c r="J9" s="52"/>
      <c r="K9" s="52"/>
      <c r="L9" s="56"/>
    </row>
    <row r="10" spans="4:12" ht="14.25" customHeight="1">
      <c r="D10" s="57"/>
      <c r="E10" s="58" t="s">
        <v>34</v>
      </c>
      <c r="F10" s="58" t="s">
        <v>35</v>
      </c>
      <c r="G10" s="4" t="s">
        <v>36</v>
      </c>
      <c r="H10" s="4"/>
      <c r="I10" s="58" t="s">
        <v>37</v>
      </c>
      <c r="J10" s="58" t="s">
        <v>38</v>
      </c>
      <c r="K10" s="58" t="s">
        <v>39</v>
      </c>
      <c r="L10" s="6"/>
    </row>
    <row r="11" spans="4:12" ht="15.75" customHeight="1">
      <c r="D11" s="57"/>
      <c r="E11" s="59" t="s">
        <v>40</v>
      </c>
      <c r="F11" s="59" t="s">
        <v>41</v>
      </c>
      <c r="G11" s="4">
        <v>27</v>
      </c>
      <c r="H11" s="4">
        <v>28</v>
      </c>
      <c r="I11" s="59" t="s">
        <v>42</v>
      </c>
      <c r="J11" s="59" t="s">
        <v>43</v>
      </c>
      <c r="K11" s="59"/>
      <c r="L11" s="6"/>
    </row>
    <row r="12" spans="4:12" ht="15" customHeight="1">
      <c r="D12" s="57"/>
      <c r="E12" s="7" t="s">
        <v>9</v>
      </c>
      <c r="F12" s="60">
        <v>4</v>
      </c>
      <c r="G12" s="11">
        <v>2.4</v>
      </c>
      <c r="H12" s="11">
        <v>2.37</v>
      </c>
      <c r="I12" s="61">
        <f aca="true" t="shared" si="0" ref="I12:I17">(+H12-G12)*100</f>
        <v>-2.9999999999999805</v>
      </c>
      <c r="J12" s="62">
        <f aca="true" t="shared" si="1" ref="J12:J17">IF(I12&lt;0,"B",IF(I12&gt;0,"C","E"))</f>
        <v>0</v>
      </c>
      <c r="K12" s="63">
        <f aca="true" t="shared" si="2" ref="K12:K15">IF(H12&gt;F12,"A",IF(H12=F12,"*"," "))</f>
        <v>0</v>
      </c>
      <c r="L12" s="64"/>
    </row>
    <row r="13" spans="4:12" ht="15" customHeight="1">
      <c r="D13" s="57"/>
      <c r="E13" s="14" t="s">
        <v>44</v>
      </c>
      <c r="F13" s="65">
        <v>3.5</v>
      </c>
      <c r="G13" s="11">
        <v>2.21</v>
      </c>
      <c r="H13" s="11">
        <v>2.12</v>
      </c>
      <c r="I13" s="61">
        <f t="shared" si="0"/>
        <v>-8.999999999999986</v>
      </c>
      <c r="J13" s="62">
        <f t="shared" si="1"/>
        <v>0</v>
      </c>
      <c r="K13" s="63">
        <f t="shared" si="2"/>
        <v>0</v>
      </c>
      <c r="L13" s="64"/>
    </row>
    <row r="14" spans="4:12" ht="15" customHeight="1">
      <c r="D14" s="57"/>
      <c r="E14" s="14" t="s">
        <v>45</v>
      </c>
      <c r="F14" s="65">
        <v>9</v>
      </c>
      <c r="G14" s="11">
        <v>5.52</v>
      </c>
      <c r="H14" s="11">
        <v>5.45</v>
      </c>
      <c r="I14" s="61">
        <f t="shared" si="0"/>
        <v>-6.99999999999994</v>
      </c>
      <c r="J14" s="62">
        <f t="shared" si="1"/>
        <v>0</v>
      </c>
      <c r="K14" s="63">
        <f t="shared" si="2"/>
        <v>0</v>
      </c>
      <c r="L14" s="64"/>
    </row>
    <row r="15" spans="4:12" ht="15" customHeight="1">
      <c r="D15" s="57"/>
      <c r="E15" s="14" t="s">
        <v>12</v>
      </c>
      <c r="F15" s="65">
        <v>4.5</v>
      </c>
      <c r="G15" s="17">
        <v>1.8</v>
      </c>
      <c r="H15" s="17">
        <v>1.69</v>
      </c>
      <c r="I15" s="61">
        <f t="shared" si="0"/>
        <v>-11.00000000000001</v>
      </c>
      <c r="J15" s="62">
        <f t="shared" si="1"/>
        <v>0</v>
      </c>
      <c r="K15" s="63">
        <f t="shared" si="2"/>
        <v>0</v>
      </c>
      <c r="L15" s="64"/>
    </row>
    <row r="16" spans="4:12" ht="15" customHeight="1">
      <c r="D16" s="66"/>
      <c r="E16" s="14" t="s">
        <v>13</v>
      </c>
      <c r="F16" s="65">
        <v>4.7</v>
      </c>
      <c r="G16" s="20">
        <v>1.4</v>
      </c>
      <c r="H16" s="20">
        <v>1.61</v>
      </c>
      <c r="I16" s="61">
        <f t="shared" si="0"/>
        <v>21.000000000000018</v>
      </c>
      <c r="J16" s="62">
        <f t="shared" si="1"/>
        <v>0</v>
      </c>
      <c r="K16" s="63"/>
      <c r="L16" s="64"/>
    </row>
    <row r="17" spans="4:12" ht="15" customHeight="1">
      <c r="D17" s="57"/>
      <c r="E17" s="67" t="s">
        <v>14</v>
      </c>
      <c r="F17" s="68">
        <v>4.7</v>
      </c>
      <c r="G17" s="20">
        <v>3.49</v>
      </c>
      <c r="H17" s="20">
        <v>3.49</v>
      </c>
      <c r="I17" s="69">
        <f t="shared" si="0"/>
        <v>0</v>
      </c>
      <c r="J17" s="70">
        <f t="shared" si="1"/>
        <v>0</v>
      </c>
      <c r="K17" s="71">
        <f>IF(H17&gt;F17,"A",IF(H17=F17,"*"," "))</f>
        <v>0</v>
      </c>
      <c r="L17" s="64"/>
    </row>
    <row r="18" spans="4:12" ht="15" customHeight="1">
      <c r="D18" s="57"/>
      <c r="E18" s="14" t="s">
        <v>15</v>
      </c>
      <c r="F18" s="72" t="s">
        <v>46</v>
      </c>
      <c r="G18" s="24" t="s">
        <v>16</v>
      </c>
      <c r="H18" s="24" t="s">
        <v>16</v>
      </c>
      <c r="I18" s="73" t="s">
        <v>46</v>
      </c>
      <c r="J18" s="73" t="s">
        <v>46</v>
      </c>
      <c r="K18" s="74"/>
      <c r="L18" s="64"/>
    </row>
    <row r="19" spans="4:12" ht="15" customHeight="1">
      <c r="D19" s="57"/>
      <c r="E19" s="26" t="s">
        <v>17</v>
      </c>
      <c r="F19" s="75">
        <v>4</v>
      </c>
      <c r="G19" s="28">
        <v>0.65</v>
      </c>
      <c r="H19" s="28">
        <v>0.36</v>
      </c>
      <c r="I19" s="76">
        <f>(+H19-G19)*100</f>
        <v>-29.000000000000004</v>
      </c>
      <c r="J19" s="77">
        <f>IF(I19&lt;0,"B",IF(I19&gt;0,"C","E"))</f>
        <v>0</v>
      </c>
      <c r="K19" s="78">
        <f>IF(H19&gt;F19,"A",IF(H19=F19,"*"," "))</f>
        <v>0</v>
      </c>
      <c r="L19" s="79"/>
    </row>
    <row r="20" ht="15" customHeight="1">
      <c r="E20" s="80"/>
    </row>
    <row r="21" spans="7:8" ht="9.75" customHeight="1">
      <c r="G21" s="81" t="s">
        <v>47</v>
      </c>
      <c r="H21" s="80" t="s">
        <v>48</v>
      </c>
    </row>
    <row r="22" spans="7:8" ht="9.75" customHeight="1">
      <c r="G22" s="82" t="s">
        <v>49</v>
      </c>
      <c r="H22" s="80" t="s">
        <v>50</v>
      </c>
    </row>
    <row r="23" spans="5:7" ht="12.75">
      <c r="E23" s="83" t="s">
        <v>51</v>
      </c>
      <c r="G23" s="83" t="s">
        <v>52</v>
      </c>
    </row>
    <row r="24" spans="5:7" ht="12.75">
      <c r="E24" s="83" t="s">
        <v>53</v>
      </c>
      <c r="G24" s="83" t="s">
        <v>54</v>
      </c>
    </row>
    <row r="25" ht="12.75">
      <c r="E25" s="83" t="s">
        <v>55</v>
      </c>
    </row>
    <row r="26" ht="12.75">
      <c r="E26" s="83" t="s">
        <v>56</v>
      </c>
    </row>
    <row r="27" ht="12.75">
      <c r="E27" s="83" t="s">
        <v>57</v>
      </c>
    </row>
    <row r="28" spans="5:6" ht="7.5" customHeight="1">
      <c r="E28" s="84" t="s">
        <v>58</v>
      </c>
      <c r="F28" s="85" t="s">
        <v>59</v>
      </c>
    </row>
    <row r="29" spans="5:6" ht="7.5" customHeight="1">
      <c r="E29" s="86" t="s">
        <v>58</v>
      </c>
      <c r="F29" s="85" t="s">
        <v>60</v>
      </c>
    </row>
    <row r="30" spans="5:6" ht="7.5" customHeight="1">
      <c r="E30" s="87" t="s">
        <v>58</v>
      </c>
      <c r="F30" s="85" t="s">
        <v>61</v>
      </c>
    </row>
    <row r="31" spans="5:6" ht="7.5" customHeight="1">
      <c r="E31" s="88" t="s">
        <v>58</v>
      </c>
      <c r="F31" s="85" t="s">
        <v>62</v>
      </c>
    </row>
    <row r="32" spans="5:8" ht="15">
      <c r="E32" s="89" t="s">
        <v>63</v>
      </c>
      <c r="H32" s="90"/>
    </row>
    <row r="33" spans="5:9" ht="12.75">
      <c r="E33" s="89" t="s">
        <v>64</v>
      </c>
      <c r="F33" s="91" t="s">
        <v>65</v>
      </c>
      <c r="G33" s="36"/>
      <c r="I33" s="92"/>
    </row>
    <row r="34" spans="1:11" ht="12.75">
      <c r="A34" s="93"/>
      <c r="E34" s="89" t="s">
        <v>66</v>
      </c>
      <c r="F34" s="80"/>
      <c r="J34" s="91"/>
      <c r="K34" s="91"/>
    </row>
  </sheetData>
  <sheetProtection selectLockedCells="1" selectUnlockedCells="1"/>
  <mergeCells count="7">
    <mergeCell ref="D2:K2"/>
    <mergeCell ref="D3:K3"/>
    <mergeCell ref="D4:K4"/>
    <mergeCell ref="D5:K5"/>
    <mergeCell ref="D6:K6"/>
    <mergeCell ref="D7:K7"/>
    <mergeCell ref="G10:H10"/>
  </mergeCells>
  <hyperlinks>
    <hyperlink ref="F33" r:id="rId1" display="dgste@santafe.gov.ar o dgste2010@gmail.com"/>
  </hyperlinks>
  <printOptions/>
  <pageMargins left="0.7" right="0.7" top="0.75" bottom="0.75" header="0.5118055555555555" footer="0.5118055555555555"/>
  <pageSetup horizontalDpi="300" verticalDpi="300"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Andres MAH</dc:creator>
  <cp:keywords/>
  <dc:description/>
  <cp:lastModifiedBy>Adriana Lidia Grenón</cp:lastModifiedBy>
  <cp:lastPrinted>2009-09-23T09:23:40Z</cp:lastPrinted>
  <dcterms:created xsi:type="dcterms:W3CDTF">2007-01-04T11:39:57Z</dcterms:created>
  <dcterms:modified xsi:type="dcterms:W3CDTF">2014-12-11T17:54:10Z</dcterms:modified>
  <cp:category/>
  <cp:version/>
  <cp:contentType/>
  <cp:contentStatus/>
</cp:coreProperties>
</file>