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6" activeTab="0"/>
  </bookViews>
  <sheets>
    <sheet name="Septiembre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<sst xmlns="http://schemas.openxmlformats.org/spreadsheetml/2006/main" count="85" uniqueCount="68">
  <si>
    <t>ALTURAS HIDROMETRICAS DE LA CUENCA DEL RIO SALADO</t>
  </si>
  <si>
    <t>SEPTIEMBRE 2016</t>
  </si>
  <si>
    <t>Estacion/Dias</t>
  </si>
  <si>
    <t>V Alerta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</si>
  <si>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</si>
  <si>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</si>
  <si>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</si>
  <si>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</si>
  <si>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</si>
  <si>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</si>
  <si>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</si>
  <si>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</si>
  <si>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</si>
  <si>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</si>
  <si>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</si>
  <si>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</si>
  <si>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</si>
  <si>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</si>
  <si>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</si>
  <si>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</si>
  <si>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</si>
  <si>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</si>
  <si>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</si>
  <si>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</si>
  <si>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</si>
  <si>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</si>
  <si>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</si>
  <si>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</si>
  <si>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</si>
  <si>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</si>
  <si>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</si>
  <si>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</si>
  <si>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SISTEMA DE ALERTA DE LA CUENCA DEL RIO SALADO</t>
  </si>
  <si>
    <t>8 (7hs)</t>
  </si>
  <si>
    <t>8 (18hs)</t>
  </si>
  <si>
    <t>Septiembre de 2016</t>
  </si>
  <si>
    <t>Datos correspondientes a 7 hs</t>
  </si>
  <si>
    <t>Estación</t>
  </si>
  <si>
    <t>Nivel</t>
  </si>
  <si>
    <t>Días</t>
  </si>
  <si>
    <t>Diferencia</t>
  </si>
  <si>
    <t>Estado</t>
  </si>
  <si>
    <t>Alerta</t>
  </si>
  <si>
    <t>Telemétrica</t>
  </si>
  <si>
    <t>de Alerta</t>
  </si>
  <si>
    <t>(Cm)</t>
  </si>
  <si>
    <t>Actual</t>
  </si>
  <si>
    <t>Emilia (*)</t>
  </si>
  <si>
    <t>P de las Piedras</t>
  </si>
  <si>
    <t>Puerto Santa Fe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</si>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</sst>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8"/>
      <name val="Arial"/>
      <family val="2"/>
    </font>
    <font>
      <b/>
      <sz val="13"/>
      <color indexed="30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color indexed="30"/>
      <name val="Arial"/>
      <family val="2"/>
    </font>
    <font>
      <b/>
      <sz val="9"/>
      <color indexed="20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2.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9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7" borderId="3" applyNumberFormat="0" applyAlignment="0" applyProtection="0"/>
    <xf numFmtId="164" fontId="10" fillId="3" borderId="0" applyNumberFormat="0" applyBorder="0" applyAlignment="0" applyProtection="0"/>
    <xf numFmtId="164" fontId="11" fillId="18" borderId="0" applyNumberFormat="0" applyBorder="0" applyAlignment="0" applyProtection="0"/>
    <xf numFmtId="164" fontId="0" fillId="19" borderId="5" applyNumberFormat="0" applyAlignment="0" applyProtection="0"/>
    <xf numFmtId="164" fontId="12" fillId="17" borderId="6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8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2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/>
    </xf>
    <xf numFmtId="165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19" fillId="0" borderId="11" xfId="0" applyFont="1" applyBorder="1" applyAlignment="1">
      <alignment horizontal="center"/>
    </xf>
    <xf numFmtId="164" fontId="19" fillId="0" borderId="12" xfId="0" applyFont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19" borderId="14" xfId="0" applyFont="1" applyFill="1" applyBorder="1" applyAlignment="1">
      <alignment horizontal="center"/>
    </xf>
    <xf numFmtId="166" fontId="20" fillId="19" borderId="14" xfId="0" applyNumberFormat="1" applyFont="1" applyFill="1" applyBorder="1" applyAlignment="1">
      <alignment horizontal="center"/>
    </xf>
    <xf numFmtId="166" fontId="19" fillId="19" borderId="14" xfId="0" applyNumberFormat="1" applyFont="1" applyFill="1" applyBorder="1" applyAlignment="1">
      <alignment horizontal="center"/>
    </xf>
    <xf numFmtId="166" fontId="19" fillId="19" borderId="15" xfId="0" applyNumberFormat="1" applyFont="1" applyFill="1" applyBorder="1" applyAlignment="1">
      <alignment horizontal="center"/>
    </xf>
    <xf numFmtId="166" fontId="19" fillId="19" borderId="16" xfId="0" applyNumberFormat="1" applyFont="1" applyFill="1" applyBorder="1" applyAlignment="1">
      <alignment horizontal="center"/>
    </xf>
    <xf numFmtId="166" fontId="19" fillId="19" borderId="17" xfId="0" applyNumberFormat="1" applyFont="1" applyFill="1" applyBorder="1" applyAlignment="1">
      <alignment horizontal="center"/>
    </xf>
    <xf numFmtId="166" fontId="21" fillId="19" borderId="17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4" fontId="19" fillId="19" borderId="18" xfId="0" applyFont="1" applyFill="1" applyBorder="1" applyAlignment="1">
      <alignment horizontal="center"/>
    </xf>
    <xf numFmtId="166" fontId="20" fillId="19" borderId="18" xfId="0" applyNumberFormat="1" applyFont="1" applyFill="1" applyBorder="1" applyAlignment="1">
      <alignment horizontal="center"/>
    </xf>
    <xf numFmtId="166" fontId="19" fillId="19" borderId="18" xfId="0" applyNumberFormat="1" applyFont="1" applyFill="1" applyBorder="1" applyAlignment="1">
      <alignment horizontal="center"/>
    </xf>
    <xf numFmtId="166" fontId="19" fillId="19" borderId="19" xfId="0" applyNumberFormat="1" applyFont="1" applyFill="1" applyBorder="1" applyAlignment="1">
      <alignment horizontal="center"/>
    </xf>
    <xf numFmtId="166" fontId="21" fillId="19" borderId="20" xfId="0" applyNumberFormat="1" applyFont="1" applyFill="1" applyBorder="1" applyAlignment="1">
      <alignment horizontal="center"/>
    </xf>
    <xf numFmtId="166" fontId="19" fillId="19" borderId="21" xfId="0" applyNumberFormat="1" applyFont="1" applyFill="1" applyBorder="1" applyAlignment="1">
      <alignment horizontal="center"/>
    </xf>
    <xf numFmtId="166" fontId="22" fillId="19" borderId="21" xfId="0" applyNumberFormat="1" applyFont="1" applyFill="1" applyBorder="1" applyAlignment="1">
      <alignment horizontal="center"/>
    </xf>
    <xf numFmtId="166" fontId="21" fillId="19" borderId="21" xfId="0" applyNumberFormat="1" applyFont="1" applyFill="1" applyBorder="1" applyAlignment="1">
      <alignment horizontal="center"/>
    </xf>
    <xf numFmtId="166" fontId="23" fillId="19" borderId="21" xfId="0" applyNumberFormat="1" applyFont="1" applyFill="1" applyBorder="1" applyAlignment="1">
      <alignment horizontal="center"/>
    </xf>
    <xf numFmtId="166" fontId="19" fillId="19" borderId="20" xfId="0" applyNumberFormat="1" applyFont="1" applyFill="1" applyBorder="1" applyAlignment="1">
      <alignment horizontal="center"/>
    </xf>
    <xf numFmtId="166" fontId="24" fillId="19" borderId="18" xfId="0" applyNumberFormat="1" applyFont="1" applyFill="1" applyBorder="1" applyAlignment="1">
      <alignment horizontal="center"/>
    </xf>
    <xf numFmtId="166" fontId="25" fillId="19" borderId="19" xfId="0" applyNumberFormat="1" applyFont="1" applyFill="1" applyBorder="1" applyAlignment="1">
      <alignment horizontal="center"/>
    </xf>
    <xf numFmtId="164" fontId="19" fillId="19" borderId="22" xfId="0" applyFont="1" applyFill="1" applyBorder="1" applyAlignment="1">
      <alignment horizontal="center"/>
    </xf>
    <xf numFmtId="166" fontId="20" fillId="19" borderId="22" xfId="0" applyNumberFormat="1" applyFont="1" applyFill="1" applyBorder="1" applyAlignment="1">
      <alignment horizontal="center"/>
    </xf>
    <xf numFmtId="166" fontId="19" fillId="19" borderId="22" xfId="0" applyNumberFormat="1" applyFont="1" applyFill="1" applyBorder="1" applyAlignment="1">
      <alignment horizontal="center"/>
    </xf>
    <xf numFmtId="166" fontId="19" fillId="19" borderId="23" xfId="0" applyNumberFormat="1" applyFont="1" applyFill="1" applyBorder="1" applyAlignment="1">
      <alignment horizontal="center"/>
    </xf>
    <xf numFmtId="166" fontId="19" fillId="19" borderId="24" xfId="0" applyNumberFormat="1" applyFont="1" applyFill="1" applyBorder="1" applyAlignment="1">
      <alignment horizontal="center"/>
    </xf>
    <xf numFmtId="166" fontId="19" fillId="19" borderId="25" xfId="0" applyNumberFormat="1" applyFont="1" applyFill="1" applyBorder="1" applyAlignment="1">
      <alignment horizontal="center"/>
    </xf>
    <xf numFmtId="166" fontId="21" fillId="19" borderId="25" xfId="0" applyNumberFormat="1" applyFont="1" applyFill="1" applyBorder="1" applyAlignment="1">
      <alignment horizontal="center"/>
    </xf>
    <xf numFmtId="164" fontId="19" fillId="7" borderId="14" xfId="0" applyFont="1" applyFill="1" applyBorder="1" applyAlignment="1">
      <alignment horizontal="center"/>
    </xf>
    <xf numFmtId="166" fontId="20" fillId="7" borderId="14" xfId="0" applyNumberFormat="1" applyFont="1" applyFill="1" applyBorder="1" applyAlignment="1">
      <alignment horizontal="center"/>
    </xf>
    <xf numFmtId="166" fontId="19" fillId="7" borderId="14" xfId="0" applyNumberFormat="1" applyFont="1" applyFill="1" applyBorder="1" applyAlignment="1">
      <alignment horizontal="center"/>
    </xf>
    <xf numFmtId="166" fontId="19" fillId="7" borderId="15" xfId="0" applyNumberFormat="1" applyFont="1" applyFill="1" applyBorder="1" applyAlignment="1">
      <alignment horizontal="center"/>
    </xf>
    <xf numFmtId="166" fontId="19" fillId="7" borderId="26" xfId="0" applyNumberFormat="1" applyFont="1" applyFill="1" applyBorder="1" applyAlignment="1">
      <alignment horizontal="center"/>
    </xf>
    <xf numFmtId="166" fontId="19" fillId="7" borderId="27" xfId="0" applyNumberFormat="1" applyFont="1" applyFill="1" applyBorder="1" applyAlignment="1">
      <alignment horizontal="center"/>
    </xf>
    <xf numFmtId="164" fontId="19" fillId="7" borderId="18" xfId="0" applyFont="1" applyFill="1" applyBorder="1" applyAlignment="1">
      <alignment horizontal="center"/>
    </xf>
    <xf numFmtId="166" fontId="20" fillId="7" borderId="18" xfId="0" applyNumberFormat="1" applyFont="1" applyFill="1" applyBorder="1" applyAlignment="1">
      <alignment horizontal="center"/>
    </xf>
    <xf numFmtId="166" fontId="19" fillId="7" borderId="18" xfId="0" applyNumberFormat="1" applyFont="1" applyFill="1" applyBorder="1" applyAlignment="1">
      <alignment horizontal="center"/>
    </xf>
    <xf numFmtId="166" fontId="19" fillId="7" borderId="19" xfId="0" applyNumberFormat="1" applyFont="1" applyFill="1" applyBorder="1" applyAlignment="1">
      <alignment horizontal="center"/>
    </xf>
    <xf numFmtId="166" fontId="19" fillId="7" borderId="20" xfId="0" applyNumberFormat="1" applyFont="1" applyFill="1" applyBorder="1" applyAlignment="1">
      <alignment horizontal="center"/>
    </xf>
    <xf numFmtId="166" fontId="19" fillId="7" borderId="21" xfId="0" applyNumberFormat="1" applyFont="1" applyFill="1" applyBorder="1" applyAlignment="1">
      <alignment horizontal="center"/>
    </xf>
    <xf numFmtId="166" fontId="21" fillId="7" borderId="20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19" fillId="7" borderId="22" xfId="0" applyFont="1" applyFill="1" applyBorder="1" applyAlignment="1">
      <alignment horizontal="center"/>
    </xf>
    <xf numFmtId="166" fontId="20" fillId="7" borderId="22" xfId="0" applyNumberFormat="1" applyFont="1" applyFill="1" applyBorder="1" applyAlignment="1">
      <alignment horizontal="center"/>
    </xf>
    <xf numFmtId="166" fontId="19" fillId="7" borderId="22" xfId="0" applyNumberFormat="1" applyFont="1" applyFill="1" applyBorder="1" applyAlignment="1">
      <alignment horizontal="center"/>
    </xf>
    <xf numFmtId="166" fontId="19" fillId="7" borderId="23" xfId="0" applyNumberFormat="1" applyFont="1" applyFill="1" applyBorder="1" applyAlignment="1">
      <alignment horizontal="center"/>
    </xf>
    <xf numFmtId="166" fontId="19" fillId="7" borderId="24" xfId="0" applyNumberFormat="1" applyFont="1" applyFill="1" applyBorder="1" applyAlignment="1">
      <alignment horizontal="center"/>
    </xf>
    <xf numFmtId="166" fontId="19" fillId="7" borderId="25" xfId="0" applyNumberFormat="1" applyFont="1" applyFill="1" applyBorder="1" applyAlignment="1">
      <alignment horizontal="center"/>
    </xf>
    <xf numFmtId="164" fontId="19" fillId="5" borderId="28" xfId="0" applyFont="1" applyFill="1" applyBorder="1" applyAlignment="1">
      <alignment horizontal="center"/>
    </xf>
    <xf numFmtId="166" fontId="20" fillId="5" borderId="28" xfId="0" applyNumberFormat="1" applyFont="1" applyFill="1" applyBorder="1" applyAlignment="1">
      <alignment horizontal="center"/>
    </xf>
    <xf numFmtId="166" fontId="26" fillId="5" borderId="28" xfId="0" applyNumberFormat="1" applyFont="1" applyFill="1" applyBorder="1" applyAlignment="1">
      <alignment horizontal="center"/>
    </xf>
    <xf numFmtId="166" fontId="25" fillId="5" borderId="29" xfId="0" applyNumberFormat="1" applyFont="1" applyFill="1" applyBorder="1" applyAlignment="1">
      <alignment horizontal="center"/>
    </xf>
    <xf numFmtId="166" fontId="19" fillId="5" borderId="30" xfId="0" applyNumberFormat="1" applyFont="1" applyFill="1" applyBorder="1" applyAlignment="1">
      <alignment horizontal="center"/>
    </xf>
    <xf numFmtId="166" fontId="19" fillId="5" borderId="31" xfId="0" applyNumberFormat="1" applyFont="1" applyFill="1" applyBorder="1" applyAlignment="1">
      <alignment horizontal="center"/>
    </xf>
    <xf numFmtId="166" fontId="27" fillId="18" borderId="14" xfId="0" applyNumberFormat="1" applyFont="1" applyFill="1" applyBorder="1" applyAlignment="1">
      <alignment horizontal="center"/>
    </xf>
    <xf numFmtId="166" fontId="28" fillId="7" borderId="14" xfId="0" applyNumberFormat="1" applyFont="1" applyFill="1" applyBorder="1" applyAlignment="1">
      <alignment horizontal="center"/>
    </xf>
    <xf numFmtId="166" fontId="29" fillId="7" borderId="18" xfId="0" applyNumberFormat="1" applyFont="1" applyFill="1" applyBorder="1" applyAlignment="1">
      <alignment horizontal="center"/>
    </xf>
    <xf numFmtId="166" fontId="30" fillId="7" borderId="18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31" fillId="7" borderId="22" xfId="0" applyNumberFormat="1" applyFont="1" applyFill="1" applyBorder="1" applyAlignment="1">
      <alignment horizontal="center"/>
    </xf>
    <xf numFmtId="164" fontId="32" fillId="0" borderId="0" xfId="0" applyFont="1" applyAlignment="1">
      <alignment horizontal="center"/>
    </xf>
    <xf numFmtId="166" fontId="33" fillId="7" borderId="18" xfId="0" applyNumberFormat="1" applyFont="1" applyFill="1" applyBorder="1" applyAlignment="1">
      <alignment horizontal="center"/>
    </xf>
    <xf numFmtId="166" fontId="34" fillId="7" borderId="18" xfId="0" applyNumberFormat="1" applyFont="1" applyFill="1" applyBorder="1" applyAlignment="1">
      <alignment horizontal="center"/>
    </xf>
    <xf numFmtId="164" fontId="19" fillId="0" borderId="0" xfId="0" applyFont="1" applyAlignment="1">
      <alignment/>
    </xf>
    <xf numFmtId="164" fontId="0" fillId="0" borderId="0" xfId="0" applyAlignment="1">
      <alignment vertical="top"/>
    </xf>
    <xf numFmtId="164" fontId="38" fillId="0" borderId="0" xfId="0" applyFont="1" applyAlignment="1">
      <alignment vertical="top"/>
    </xf>
    <xf numFmtId="164" fontId="0" fillId="0" borderId="0" xfId="0" applyFill="1" applyAlignment="1">
      <alignment vertical="top"/>
    </xf>
    <xf numFmtId="164" fontId="39" fillId="0" borderId="0" xfId="0" applyFont="1" applyAlignment="1">
      <alignment/>
    </xf>
    <xf numFmtId="164" fontId="38" fillId="0" borderId="0" xfId="0" applyFont="1" applyBorder="1" applyAlignment="1">
      <alignment horizontal="left" wrapText="1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5" fontId="19" fillId="0" borderId="0" xfId="0" applyNumberFormat="1" applyFont="1" applyBorder="1" applyAlignment="1">
      <alignment/>
    </xf>
    <xf numFmtId="167" fontId="19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8" fillId="0" borderId="0" xfId="0" applyFont="1" applyAlignment="1">
      <alignment horizontal="center"/>
    </xf>
    <xf numFmtId="164" fontId="19" fillId="0" borderId="32" xfId="0" applyFont="1" applyBorder="1" applyAlignment="1">
      <alignment horizontal="center"/>
    </xf>
    <xf numFmtId="164" fontId="19" fillId="0" borderId="33" xfId="0" applyFont="1" applyBorder="1" applyAlignment="1">
      <alignment horizontal="center"/>
    </xf>
    <xf numFmtId="164" fontId="19" fillId="0" borderId="34" xfId="0" applyFont="1" applyBorder="1" applyAlignment="1">
      <alignment horizontal="center"/>
    </xf>
    <xf numFmtId="168" fontId="0" fillId="19" borderId="18" xfId="0" applyNumberFormat="1" applyFont="1" applyFill="1" applyBorder="1" applyAlignment="1">
      <alignment horizontal="center"/>
    </xf>
    <xf numFmtId="166" fontId="25" fillId="19" borderId="18" xfId="0" applyNumberFormat="1" applyFont="1" applyFill="1" applyBorder="1" applyAlignment="1">
      <alignment horizontal="center"/>
    </xf>
    <xf numFmtId="166" fontId="25" fillId="0" borderId="0" xfId="0" applyNumberFormat="1" applyFont="1" applyFill="1" applyBorder="1" applyAlignment="1">
      <alignment horizontal="center"/>
    </xf>
    <xf numFmtId="164" fontId="40" fillId="0" borderId="0" xfId="0" applyFont="1" applyAlignment="1">
      <alignment horizontal="center"/>
    </xf>
    <xf numFmtId="168" fontId="0" fillId="19" borderId="22" xfId="0" applyNumberFormat="1" applyFont="1" applyFill="1" applyBorder="1" applyAlignment="1">
      <alignment horizontal="center"/>
    </xf>
    <xf numFmtId="166" fontId="25" fillId="19" borderId="22" xfId="0" applyNumberFormat="1" applyFont="1" applyFill="1" applyBorder="1" applyAlignment="1">
      <alignment horizontal="center"/>
    </xf>
    <xf numFmtId="164" fontId="19" fillId="7" borderId="35" xfId="0" applyFont="1" applyFill="1" applyBorder="1" applyAlignment="1">
      <alignment horizontal="center" wrapText="1"/>
    </xf>
    <xf numFmtId="166" fontId="19" fillId="7" borderId="35" xfId="0" applyNumberFormat="1" applyFont="1" applyFill="1" applyBorder="1" applyAlignment="1">
      <alignment horizontal="center"/>
    </xf>
    <xf numFmtId="168" fontId="0" fillId="7" borderId="18" xfId="0" applyNumberFormat="1" applyFont="1" applyFill="1" applyBorder="1" applyAlignment="1">
      <alignment horizontal="center"/>
    </xf>
    <xf numFmtId="166" fontId="25" fillId="7" borderId="18" xfId="0" applyNumberFormat="1" applyFont="1" applyFill="1" applyBorder="1" applyAlignment="1">
      <alignment horizontal="center"/>
    </xf>
    <xf numFmtId="166" fontId="41" fillId="0" borderId="0" xfId="0" applyNumberFormat="1" applyFont="1" applyFill="1" applyBorder="1" applyAlignment="1">
      <alignment horizontal="center"/>
    </xf>
    <xf numFmtId="168" fontId="0" fillId="7" borderId="22" xfId="0" applyNumberFormat="1" applyFont="1" applyFill="1" applyBorder="1" applyAlignment="1">
      <alignment horizontal="center"/>
    </xf>
    <xf numFmtId="166" fontId="25" fillId="7" borderId="22" xfId="0" applyNumberFormat="1" applyFont="1" applyFill="1" applyBorder="1" applyAlignment="1">
      <alignment horizontal="center"/>
    </xf>
    <xf numFmtId="166" fontId="19" fillId="5" borderId="36" xfId="0" applyNumberFormat="1" applyFont="1" applyFill="1" applyBorder="1" applyAlignment="1">
      <alignment horizontal="center"/>
    </xf>
    <xf numFmtId="166" fontId="20" fillId="5" borderId="36" xfId="0" applyNumberFormat="1" applyFont="1" applyFill="1" applyBorder="1" applyAlignment="1">
      <alignment horizontal="center"/>
    </xf>
    <xf numFmtId="168" fontId="19" fillId="5" borderId="37" xfId="0" applyNumberFormat="1" applyFont="1" applyFill="1" applyBorder="1" applyAlignment="1">
      <alignment horizontal="center"/>
    </xf>
    <xf numFmtId="166" fontId="19" fillId="5" borderId="28" xfId="0" applyNumberFormat="1" applyFont="1" applyFill="1" applyBorder="1" applyAlignment="1">
      <alignment horizontal="center"/>
    </xf>
    <xf numFmtId="164" fontId="19" fillId="0" borderId="0" xfId="0" applyFont="1" applyFill="1" applyBorder="1" applyAlignment="1">
      <alignment horizontal="left"/>
    </xf>
    <xf numFmtId="164" fontId="42" fillId="0" borderId="0" xfId="0" applyFont="1" applyAlignment="1">
      <alignment/>
    </xf>
    <xf numFmtId="164" fontId="27" fillId="0" borderId="0" xfId="0" applyFont="1" applyFill="1" applyBorder="1" applyAlignment="1">
      <alignment horizontal="left"/>
    </xf>
    <xf numFmtId="164" fontId="42" fillId="0" borderId="0" xfId="0" applyFont="1" applyFill="1" applyAlignment="1">
      <alignment/>
    </xf>
    <xf numFmtId="164" fontId="43" fillId="0" borderId="0" xfId="0" applyFont="1" applyFill="1" applyBorder="1" applyAlignment="1">
      <alignment horizontal="left"/>
    </xf>
    <xf numFmtId="164" fontId="44" fillId="0" borderId="0" xfId="0" applyFont="1" applyFill="1" applyBorder="1" applyAlignment="1">
      <alignment horizontal="left"/>
    </xf>
    <xf numFmtId="166" fontId="27" fillId="0" borderId="0" xfId="0" applyNumberFormat="1" applyFont="1" applyFill="1" applyBorder="1" applyAlignment="1">
      <alignment horizontal="left"/>
    </xf>
    <xf numFmtId="166" fontId="45" fillId="0" borderId="0" xfId="0" applyNumberFormat="1" applyFont="1" applyFill="1" applyBorder="1" applyAlignment="1">
      <alignment horizontal="left"/>
    </xf>
    <xf numFmtId="164" fontId="46" fillId="0" borderId="0" xfId="0" applyFont="1" applyAlignment="1">
      <alignment horizontal="center" vertical="center" wrapText="1"/>
    </xf>
    <xf numFmtId="164" fontId="27" fillId="0" borderId="0" xfId="0" applyFont="1" applyAlignment="1">
      <alignment/>
    </xf>
    <xf numFmtId="164" fontId="47" fillId="0" borderId="0" xfId="0" applyFont="1" applyAlignment="1">
      <alignment horizontal="center" vertical="center" wrapText="1"/>
    </xf>
    <xf numFmtId="164" fontId="48" fillId="0" borderId="0" xfId="0" applyFont="1" applyAlignment="1">
      <alignment/>
    </xf>
    <xf numFmtId="164" fontId="49" fillId="0" borderId="0" xfId="20" applyNumberFormat="1" applyFont="1" applyFill="1" applyBorder="1" applyAlignment="1" applyProtection="1">
      <alignment/>
      <protection/>
    </xf>
    <xf numFmtId="164" fontId="19" fillId="0" borderId="0" xfId="0" applyFont="1" applyAlignment="1">
      <alignment/>
    </xf>
    <xf numFmtId="164" fontId="25" fillId="0" borderId="0" xfId="0" applyFont="1" applyAlignment="1">
      <alignment/>
    </xf>
    <xf numFmtId="164" fontId="0" fillId="0" borderId="0" xfId="0" applyAlignment="1">
      <alignment horizontal="left"/>
    </xf>
    <xf numFmtId="164" fontId="38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elda de comprobación" xfId="40"/>
    <cellStyle name="Celda vinculada" xfId="41"/>
    <cellStyle name="Cálculo" xfId="42"/>
    <cellStyle name="Encabezado 1" xfId="43"/>
    <cellStyle name="Encabezado 4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2" xfId="54"/>
    <cellStyle name="Título 3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165"/>
          <c:w val="0.96175"/>
          <c:h val="0.82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Septiembre!$B$9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Septiembre!$F$4:$AI$4</c:f>
              <c:numCache/>
            </c:numRef>
          </c:xVal>
          <c:yVal>
            <c:numRef>
              <c:f>Septiembre!$F$9:$AI$9</c:f>
              <c:numCache/>
            </c:numRef>
          </c:yVal>
          <c:smooth val="1"/>
        </c:ser>
        <c:ser>
          <c:idx val="1"/>
          <c:order val="1"/>
          <c:tx>
            <c:strRef>
              <c:f>Septiembre!$B$10</c:f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Septiembre!$F$4:$AI$4</c:f>
              <c:numCache/>
            </c:numRef>
          </c:xVal>
          <c:yVal>
            <c:numRef>
              <c:f>Septiembre!$F$10:$AI$10</c:f>
              <c:numCache/>
            </c:numRef>
          </c:yVal>
          <c:smooth val="1"/>
        </c:ser>
        <c:ser>
          <c:idx val="2"/>
          <c:order val="2"/>
          <c:tx>
            <c:strRef>
              <c:f>Septiembre!$B$15</c:f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Septiembre!$F$4:$AI$4</c:f>
              <c:numCache/>
            </c:numRef>
          </c:xVal>
          <c:yVal>
            <c:numRef>
              <c:f>Septiembre!$F$15:$AI$15</c:f>
              <c:numCache/>
            </c:numRef>
          </c:yVal>
          <c:smooth val="1"/>
        </c:ser>
        <c:ser>
          <c:idx val="3"/>
          <c:order val="3"/>
          <c:tx>
            <c:strRef>
              <c:f>Septiembre!$B$11</c:f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Septiembre!$F$4:$AI$4</c:f>
              <c:numCache/>
            </c:numRef>
          </c:xVal>
          <c:yVal>
            <c:numRef>
              <c:f>Septiembre!$F$11:$AI$11</c:f>
              <c:numCache/>
            </c:numRef>
          </c:yVal>
          <c:smooth val="1"/>
        </c:ser>
        <c:ser>
          <c:idx val="4"/>
          <c:order val="4"/>
          <c:tx>
            <c:strRef>
              <c:f>Septiembre!$B$12</c:f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Septiembre!$F$4:$AI$4</c:f>
              <c:numCache/>
            </c:numRef>
          </c:xVal>
          <c:yVal>
            <c:numRef>
              <c:f>Septiembre!$F$12:$AI$12</c:f>
              <c:numCache/>
            </c:numRef>
          </c:yVal>
          <c:smooth val="1"/>
        </c:ser>
        <c:axId val="2840485"/>
        <c:axId val="60712962"/>
      </c:scatterChart>
      <c:valAx>
        <c:axId val="2840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12962"/>
        <c:crossesAt val="0"/>
        <c:crossBetween val="midCat"/>
        <c:dispUnits/>
      </c:valAx>
      <c:valAx>
        <c:axId val="60712962"/>
        <c:scaling>
          <c:orientation val="minMax"/>
          <c:max val="7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0485"/>
        <c:crossesAt val="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01"/>
          <c:y val="0.9465"/>
          <c:w val="0.457"/>
          <c:h val="0.0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975"/>
          <c:w val="0.9525"/>
          <c:h val="0.82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Septiembre!$B$7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Septiembre!$F$4:$AI$4</c:f>
              <c:numCache/>
            </c:numRef>
          </c:xVal>
          <c:yVal>
            <c:numRef>
              <c:f>Septiembre!$F$7:$AI$7</c:f>
              <c:numCache/>
            </c:numRef>
          </c:yVal>
          <c:smooth val="1"/>
        </c:ser>
        <c:ser>
          <c:idx val="1"/>
          <c:order val="1"/>
          <c:tx>
            <c:strRef>
              <c:f>Septiembre!$B$14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Septiembre!$F$4:$AI$4</c:f>
              <c:numCache/>
            </c:numRef>
          </c:xVal>
          <c:yVal>
            <c:numRef>
              <c:f>Septiembre!$F$14:$AI$14</c:f>
              <c:numCache/>
            </c:numRef>
          </c:yVal>
          <c:smooth val="1"/>
        </c:ser>
        <c:ser>
          <c:idx val="2"/>
          <c:order val="2"/>
          <c:tx>
            <c:strRef>
              <c:f>Septiembre!$B$9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Septiembre!$F$4:$AI$4</c:f>
              <c:numCache/>
            </c:numRef>
          </c:xVal>
          <c:yVal>
            <c:numRef>
              <c:f>Septiembre!$F$9:$AI$9</c:f>
              <c:numCache/>
            </c:numRef>
          </c:yVal>
          <c:smooth val="1"/>
        </c:ser>
        <c:ser>
          <c:idx val="3"/>
          <c:order val="3"/>
          <c:tx>
            <c:strRef>
              <c:f>Septiembre!$B$6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Septiembre!$F$4:$AI$4</c:f>
              <c:numCache/>
            </c:numRef>
          </c:xVal>
          <c:yVal>
            <c:numRef>
              <c:f>Septiembre!$F$6:$AI$6</c:f>
              <c:numCache/>
            </c:numRef>
          </c:yVal>
          <c:smooth val="1"/>
        </c:ser>
        <c:ser>
          <c:idx val="4"/>
          <c:order val="4"/>
          <c:tx>
            <c:strRef>
              <c:f>Septiembre!$B$13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Septiembre!$F$4:$AI$4</c:f>
              <c:numCache/>
            </c:numRef>
          </c:xVal>
          <c:yVal>
            <c:numRef>
              <c:f>Septiembre!$F$13:$AI$13</c:f>
              <c:numCache/>
            </c:numRef>
          </c:yVal>
          <c:smooth val="1"/>
        </c:ser>
        <c:axId val="47728731"/>
        <c:axId val="309248"/>
      </c:scatterChart>
      <c:valAx>
        <c:axId val="47728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248"/>
        <c:crossesAt val="0"/>
        <c:crossBetween val="midCat"/>
        <c:dispUnits/>
      </c:valAx>
      <c:valAx>
        <c:axId val="309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28731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5"/>
          <c:y val="0.972"/>
          <c:w val="0.686"/>
          <c:h val="0.0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1242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"/>
          <c:y val="0.14375"/>
          <c:w val="0.87775"/>
          <c:h val="0.80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Septiembre!$B$7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Septiembre!$F$4:$AI$4</c:f>
              <c:numCache/>
            </c:numRef>
          </c:xVal>
          <c:yVal>
            <c:numRef>
              <c:f>Septiembre!$F$7:$AI$7</c:f>
              <c:numCache/>
            </c:numRef>
          </c:yVal>
          <c:smooth val="1"/>
        </c:ser>
        <c:ser>
          <c:idx val="1"/>
          <c:order val="1"/>
          <c:tx>
            <c:strRef>
              <c:f>Septiembre!$B$8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Septiembre!$F$4:$AI$4</c:f>
              <c:numCache/>
            </c:numRef>
          </c:xVal>
          <c:yVal>
            <c:numRef>
              <c:f>Septiembre!$F$8:$AI$8</c:f>
              <c:numCache/>
            </c:numRef>
          </c:yVal>
          <c:smooth val="1"/>
        </c:ser>
        <c:ser>
          <c:idx val="2"/>
          <c:order val="2"/>
          <c:tx>
            <c:strRef>
              <c:f>Septiembre!$B$14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Septiembre!$F$4:$AI$4</c:f>
              <c:numCache/>
            </c:numRef>
          </c:xVal>
          <c:yVal>
            <c:numRef>
              <c:f>Septiembre!$F$14:$AI$14</c:f>
              <c:numCache/>
            </c:numRef>
          </c:yVal>
          <c:smooth val="1"/>
        </c:ser>
        <c:ser>
          <c:idx val="3"/>
          <c:order val="3"/>
          <c:tx>
            <c:strRef>
              <c:f>Septiembre!$B$9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Septiembre!$F$9:$AI$9</c:f>
              <c:numCache/>
            </c:numRef>
          </c:yVal>
          <c:smooth val="1"/>
        </c:ser>
        <c:axId val="13916161"/>
        <c:axId val="22247470"/>
      </c:scatterChart>
      <c:valAx>
        <c:axId val="13916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47470"/>
        <c:crossesAt val="0"/>
        <c:crossBetween val="midCat"/>
        <c:dispUnits/>
      </c:valAx>
      <c:valAx>
        <c:axId val="22247470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16161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5"/>
          <c:y val="0.34025"/>
          <c:w val="0.14425"/>
          <c:h val="0.0425"/>
        </c:manualLayout>
      </c:layout>
      <c:overlay val="0"/>
      <c:txPr>
        <a:bodyPr vert="horz" rot="0"/>
        <a:lstStyle/>
        <a:p>
          <a:pPr>
            <a:defRPr lang="en-US" cap="none" sz="2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</cdr:x>
      <cdr:y>0.901</cdr:y>
    </cdr:from>
    <cdr:to>
      <cdr:x>0.0675</cdr:x>
      <cdr:y>0.93125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90550" y="4105275"/>
          <a:ext cx="1905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16</xdr:row>
      <xdr:rowOff>0</xdr:rowOff>
    </xdr:from>
    <xdr:to>
      <xdr:col>32</xdr:col>
      <xdr:colOff>171450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2876550" y="3048000"/>
        <a:ext cx="91059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314325</xdr:colOff>
      <xdr:row>16</xdr:row>
      <xdr:rowOff>28575</xdr:rowOff>
    </xdr:from>
    <xdr:to>
      <xdr:col>45</xdr:col>
      <xdr:colOff>695325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12125325" y="3076575"/>
        <a:ext cx="737235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106</xdr:row>
      <xdr:rowOff>0</xdr:rowOff>
    </xdr:from>
    <xdr:to>
      <xdr:col>13</xdr:col>
      <xdr:colOff>0</xdr:colOff>
      <xdr:row>147</xdr:row>
      <xdr:rowOff>66675</xdr:rowOff>
    </xdr:to>
    <xdr:graphicFrame>
      <xdr:nvGraphicFramePr>
        <xdr:cNvPr id="1" name="Chart 1"/>
        <xdr:cNvGraphicFramePr/>
      </xdr:nvGraphicFramePr>
      <xdr:xfrm>
        <a:off x="3009900" y="17573625"/>
        <a:ext cx="33528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</xdr:colOff>
      <xdr:row>10</xdr:row>
      <xdr:rowOff>76200</xdr:rowOff>
    </xdr:from>
    <xdr:to>
      <xdr:col>14</xdr:col>
      <xdr:colOff>733425</xdr:colOff>
      <xdr:row>30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1895475"/>
          <a:ext cx="2066925" cy="3486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</xdr:row>
      <xdr:rowOff>152400</xdr:rowOff>
    </xdr:from>
    <xdr:to>
      <xdr:col>4</xdr:col>
      <xdr:colOff>1104900</xdr:colOff>
      <xdr:row>4</xdr:row>
      <xdr:rowOff>123825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314325"/>
          <a:ext cx="1085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23"/>
  <sheetViews>
    <sheetView tabSelected="1" workbookViewId="0" topLeftCell="A1">
      <pane xSplit="5" topLeftCell="V1" activePane="topRight" state="frozen"/>
      <selection pane="topLeft" activeCell="A1" sqref="A1"/>
      <selection pane="topRight" activeCell="AI5" sqref="AI5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5" width="5.140625" style="0" customWidth="1"/>
    <col min="36" max="36" width="8.140625" style="0" customWidth="1"/>
    <col min="37" max="38" width="4.8515625" style="0" customWidth="1"/>
    <col min="39" max="39" width="7.8515625" style="0" customWidth="1"/>
    <col min="40" max="40" width="9.140625" style="0" customWidth="1"/>
    <col min="41" max="41" width="8.8515625" style="0" customWidth="1"/>
  </cols>
  <sheetData>
    <row r="2" spans="2:5" ht="18">
      <c r="B2" s="2" t="s">
        <v>0</v>
      </c>
      <c r="C2" s="2"/>
      <c r="D2" s="2"/>
      <c r="E2" s="2"/>
    </row>
    <row r="3" spans="2:5" ht="15" customHeight="1">
      <c r="B3" s="3" t="s">
        <v>1</v>
      </c>
      <c r="C3" s="3"/>
      <c r="D3" s="3"/>
      <c r="E3" s="3"/>
    </row>
    <row r="4" spans="2:41" ht="15" customHeight="1">
      <c r="B4" s="4" t="s">
        <v>2</v>
      </c>
      <c r="C4" s="5" t="s">
        <v>3</v>
      </c>
      <c r="D4" s="5"/>
      <c r="E4" s="5"/>
      <c r="F4" s="6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7">
        <v>8</v>
      </c>
      <c r="N4" s="7">
        <v>9</v>
      </c>
      <c r="O4" s="7">
        <v>10</v>
      </c>
      <c r="P4" s="7">
        <v>11</v>
      </c>
      <c r="Q4" s="7">
        <v>12</v>
      </c>
      <c r="R4" s="7">
        <v>13</v>
      </c>
      <c r="S4" s="7">
        <v>14</v>
      </c>
      <c r="T4" s="7">
        <v>15</v>
      </c>
      <c r="U4" s="7">
        <v>16</v>
      </c>
      <c r="V4" s="7">
        <v>17</v>
      </c>
      <c r="W4" s="7">
        <v>18</v>
      </c>
      <c r="X4" s="7">
        <v>19</v>
      </c>
      <c r="Y4" s="7">
        <v>20</v>
      </c>
      <c r="Z4" s="7">
        <v>21</v>
      </c>
      <c r="AA4" s="7">
        <v>22</v>
      </c>
      <c r="AB4" s="7">
        <v>23</v>
      </c>
      <c r="AC4" s="7">
        <v>24</v>
      </c>
      <c r="AD4" s="7">
        <v>25</v>
      </c>
      <c r="AE4" s="7">
        <v>26</v>
      </c>
      <c r="AF4" s="7">
        <v>27</v>
      </c>
      <c r="AG4" s="7">
        <v>28</v>
      </c>
      <c r="AH4" s="7">
        <v>29</v>
      </c>
      <c r="AI4" s="7">
        <v>30</v>
      </c>
      <c r="AJ4" s="8" t="s">
        <v>4</v>
      </c>
      <c r="AK4" s="8" t="s">
        <v>5</v>
      </c>
      <c r="AM4" s="9" t="s">
        <v>6</v>
      </c>
      <c r="AN4" s="9" t="s">
        <v>4</v>
      </c>
      <c r="AO4" s="9" t="s">
        <v>7</v>
      </c>
    </row>
    <row r="5" spans="2:37" ht="15" customHeight="1">
      <c r="B5" s="10" t="s">
        <v>8</v>
      </c>
      <c r="C5" s="11">
        <v>4</v>
      </c>
      <c r="D5" s="12"/>
      <c r="E5" s="13"/>
      <c r="F5" s="14">
        <v>2.91</v>
      </c>
      <c r="G5" s="15">
        <v>2.93</v>
      </c>
      <c r="H5" s="15">
        <v>2.95</v>
      </c>
      <c r="I5" s="15">
        <v>2.92</v>
      </c>
      <c r="J5" s="15">
        <v>2.85</v>
      </c>
      <c r="K5" s="15">
        <v>2.8</v>
      </c>
      <c r="L5" s="15">
        <v>2.78</v>
      </c>
      <c r="M5" s="15">
        <v>2.79</v>
      </c>
      <c r="N5" s="15">
        <v>2.77</v>
      </c>
      <c r="O5" s="15">
        <v>2.85</v>
      </c>
      <c r="P5" s="15">
        <v>2.83</v>
      </c>
      <c r="Q5" s="15">
        <v>2.78</v>
      </c>
      <c r="R5" s="15">
        <v>2.88</v>
      </c>
      <c r="S5" s="15">
        <v>2.77</v>
      </c>
      <c r="T5" s="15">
        <v>2.76</v>
      </c>
      <c r="U5" s="15">
        <v>2.77</v>
      </c>
      <c r="V5" s="15">
        <v>2.77</v>
      </c>
      <c r="W5" s="15">
        <v>2.81</v>
      </c>
      <c r="X5" s="15">
        <v>2.77</v>
      </c>
      <c r="Y5" s="15">
        <v>2.75</v>
      </c>
      <c r="Z5" s="15">
        <v>2.73</v>
      </c>
      <c r="AA5" s="15">
        <v>2.73</v>
      </c>
      <c r="AB5" s="15">
        <v>2.79</v>
      </c>
      <c r="AC5" s="15">
        <v>2.75</v>
      </c>
      <c r="AD5" s="15">
        <v>2.78</v>
      </c>
      <c r="AE5" s="15">
        <v>2.78</v>
      </c>
      <c r="AF5" s="15">
        <v>2.74</v>
      </c>
      <c r="AG5" s="16">
        <v>2.72</v>
      </c>
      <c r="AH5" s="15">
        <v>2.7</v>
      </c>
      <c r="AI5" s="15">
        <v>2.74</v>
      </c>
      <c r="AJ5" s="17">
        <f>AVERAGE(F5:AI5)</f>
        <v>2.7966666666666664</v>
      </c>
      <c r="AK5" s="17">
        <f>MAX(H5:AI5)</f>
        <v>2.95</v>
      </c>
    </row>
    <row r="6" spans="2:37" ht="15" customHeight="1">
      <c r="B6" s="18" t="s">
        <v>9</v>
      </c>
      <c r="C6" s="19">
        <v>3.5</v>
      </c>
      <c r="D6" s="20"/>
      <c r="E6" s="21"/>
      <c r="F6" s="22">
        <v>2.85</v>
      </c>
      <c r="G6" s="23">
        <v>2.78</v>
      </c>
      <c r="H6" s="23">
        <v>2.78</v>
      </c>
      <c r="I6" s="23">
        <v>2.77</v>
      </c>
      <c r="J6" s="23">
        <v>2.7</v>
      </c>
      <c r="K6" s="23">
        <v>2.69</v>
      </c>
      <c r="L6" s="24">
        <v>2.66</v>
      </c>
      <c r="M6" s="24">
        <v>2.66</v>
      </c>
      <c r="N6" s="24">
        <v>2.61</v>
      </c>
      <c r="O6" s="25">
        <v>2.58</v>
      </c>
      <c r="P6" s="25">
        <v>2.56</v>
      </c>
      <c r="Q6" s="25">
        <v>2.56</v>
      </c>
      <c r="R6" s="25">
        <v>2.55</v>
      </c>
      <c r="S6" s="25">
        <v>2.52</v>
      </c>
      <c r="T6" s="24">
        <v>2.5</v>
      </c>
      <c r="U6" s="25">
        <v>2.45</v>
      </c>
      <c r="V6" s="25">
        <v>2.41</v>
      </c>
      <c r="W6" s="24">
        <v>2.38</v>
      </c>
      <c r="X6" s="25">
        <v>2.35</v>
      </c>
      <c r="Y6" s="25">
        <v>2.32</v>
      </c>
      <c r="Z6" s="25">
        <v>2.29</v>
      </c>
      <c r="AA6" s="25">
        <v>2.25</v>
      </c>
      <c r="AB6" s="24">
        <v>2.2</v>
      </c>
      <c r="AC6" s="26">
        <v>2.21</v>
      </c>
      <c r="AD6" s="24">
        <v>2.22</v>
      </c>
      <c r="AE6" s="26">
        <v>2.22</v>
      </c>
      <c r="AF6" s="23">
        <v>2.21</v>
      </c>
      <c r="AG6" s="24">
        <v>2.2</v>
      </c>
      <c r="AH6" s="25">
        <v>2.18</v>
      </c>
      <c r="AI6" s="24">
        <v>2.15</v>
      </c>
      <c r="AJ6" s="17"/>
      <c r="AK6" s="1"/>
    </row>
    <row r="7" spans="2:37" ht="15" customHeight="1">
      <c r="B7" s="18" t="s">
        <v>10</v>
      </c>
      <c r="C7" s="19">
        <v>9</v>
      </c>
      <c r="D7" s="20"/>
      <c r="E7" s="21"/>
      <c r="F7" s="27">
        <v>6.24</v>
      </c>
      <c r="G7" s="23">
        <v>6.15</v>
      </c>
      <c r="H7" s="23">
        <v>6.14</v>
      </c>
      <c r="I7" s="23">
        <v>6.09</v>
      </c>
      <c r="J7" s="23">
        <v>6.05</v>
      </c>
      <c r="K7" s="23">
        <v>6.01</v>
      </c>
      <c r="L7" s="23">
        <v>5.98</v>
      </c>
      <c r="M7" s="23">
        <v>5.93</v>
      </c>
      <c r="N7" s="23">
        <v>5.88</v>
      </c>
      <c r="O7" s="23">
        <v>5.85</v>
      </c>
      <c r="P7" s="23">
        <v>5.85</v>
      </c>
      <c r="Q7" s="23">
        <v>5.86</v>
      </c>
      <c r="R7" s="23">
        <v>5.84</v>
      </c>
      <c r="S7" s="23">
        <v>5.8</v>
      </c>
      <c r="T7" s="23">
        <v>5.76</v>
      </c>
      <c r="U7" s="23">
        <v>5.69</v>
      </c>
      <c r="V7" s="23">
        <v>5.62</v>
      </c>
      <c r="W7" s="23">
        <v>5.61</v>
      </c>
      <c r="X7" s="23">
        <v>5.61</v>
      </c>
      <c r="Y7" s="25">
        <v>5.6</v>
      </c>
      <c r="Z7" s="23">
        <v>5.56</v>
      </c>
      <c r="AA7" s="23">
        <v>5.52</v>
      </c>
      <c r="AB7" s="23">
        <v>5.5</v>
      </c>
      <c r="AC7" s="23">
        <v>5.47</v>
      </c>
      <c r="AD7" s="23">
        <v>5.47</v>
      </c>
      <c r="AE7" s="23">
        <v>5.41</v>
      </c>
      <c r="AF7" s="23">
        <v>5.36</v>
      </c>
      <c r="AG7" s="23">
        <v>5.35</v>
      </c>
      <c r="AH7" s="23">
        <v>5.34</v>
      </c>
      <c r="AI7" s="23">
        <v>5.32</v>
      </c>
      <c r="AJ7" s="17">
        <f aca="true" t="shared" si="0" ref="AJ7:AJ15">AVERAGE(F7:AI7)</f>
        <v>5.728666666666667</v>
      </c>
      <c r="AK7" s="17">
        <f aca="true" t="shared" si="1" ref="AK7:AK15">MAX(H7:AI7)</f>
        <v>6.14</v>
      </c>
    </row>
    <row r="8" spans="2:37" ht="14.25" customHeight="1">
      <c r="B8" s="18" t="s">
        <v>11</v>
      </c>
      <c r="C8" s="19">
        <v>4.5</v>
      </c>
      <c r="D8" s="20"/>
      <c r="E8" s="21"/>
      <c r="F8" s="27">
        <v>2.39</v>
      </c>
      <c r="G8" s="23">
        <v>2.34</v>
      </c>
      <c r="H8" s="23">
        <v>2.33</v>
      </c>
      <c r="I8" s="23">
        <v>2.3</v>
      </c>
      <c r="J8" s="23">
        <v>2.26</v>
      </c>
      <c r="K8" s="23">
        <v>2.23</v>
      </c>
      <c r="L8" s="23">
        <v>2.19</v>
      </c>
      <c r="M8" s="23">
        <v>2.15</v>
      </c>
      <c r="N8" s="23">
        <v>2.12</v>
      </c>
      <c r="O8" s="23">
        <v>2.07</v>
      </c>
      <c r="P8" s="23">
        <v>2.03</v>
      </c>
      <c r="Q8" s="23">
        <v>2.01</v>
      </c>
      <c r="R8" s="23">
        <v>1.98</v>
      </c>
      <c r="S8" s="23">
        <v>1.95</v>
      </c>
      <c r="T8" s="23">
        <v>1.91</v>
      </c>
      <c r="U8" s="23">
        <v>1.89</v>
      </c>
      <c r="V8" s="23">
        <v>1.84</v>
      </c>
      <c r="W8" s="23">
        <v>1.79</v>
      </c>
      <c r="X8" s="23">
        <v>1.74</v>
      </c>
      <c r="Y8" s="23">
        <v>1.73</v>
      </c>
      <c r="Z8" s="23">
        <v>1.73</v>
      </c>
      <c r="AA8" s="23">
        <v>1.71</v>
      </c>
      <c r="AB8" s="23">
        <v>1.67</v>
      </c>
      <c r="AC8" s="23">
        <v>1.63</v>
      </c>
      <c r="AD8" s="23">
        <v>1.62</v>
      </c>
      <c r="AE8" s="23">
        <v>1.62</v>
      </c>
      <c r="AF8" s="23">
        <v>1.6</v>
      </c>
      <c r="AG8" s="23">
        <v>1.56</v>
      </c>
      <c r="AH8" s="23">
        <v>1.53</v>
      </c>
      <c r="AI8" s="23">
        <v>1.51</v>
      </c>
      <c r="AJ8" s="17">
        <f t="shared" si="0"/>
        <v>1.9143333333333332</v>
      </c>
      <c r="AK8" s="17">
        <f t="shared" si="1"/>
        <v>2.33</v>
      </c>
    </row>
    <row r="9" spans="2:41" ht="15" customHeight="1">
      <c r="B9" s="18" t="s">
        <v>12</v>
      </c>
      <c r="C9" s="19">
        <v>4.7</v>
      </c>
      <c r="D9" s="28">
        <v>5.3</v>
      </c>
      <c r="E9" s="29">
        <v>5.7</v>
      </c>
      <c r="F9" s="27">
        <v>2.08</v>
      </c>
      <c r="G9" s="23">
        <v>2.04</v>
      </c>
      <c r="H9" s="23">
        <v>2.02</v>
      </c>
      <c r="I9" s="23">
        <v>2</v>
      </c>
      <c r="J9" s="23">
        <v>1.98</v>
      </c>
      <c r="K9" s="23">
        <v>1.96</v>
      </c>
      <c r="L9" s="23">
        <v>1.93</v>
      </c>
      <c r="M9" s="23">
        <v>1.89</v>
      </c>
      <c r="N9" s="23">
        <v>1.87</v>
      </c>
      <c r="O9" s="23">
        <v>1.84</v>
      </c>
      <c r="P9" s="23">
        <v>1.81</v>
      </c>
      <c r="Q9" s="23">
        <v>1.77</v>
      </c>
      <c r="R9" s="23">
        <v>1.75</v>
      </c>
      <c r="S9" s="23">
        <v>1.71</v>
      </c>
      <c r="T9" s="23">
        <v>1.68</v>
      </c>
      <c r="U9" s="23">
        <v>1.65</v>
      </c>
      <c r="V9" s="23">
        <v>1.63</v>
      </c>
      <c r="W9" s="23">
        <v>1.6</v>
      </c>
      <c r="X9" s="23">
        <v>1.57</v>
      </c>
      <c r="Y9" s="23">
        <v>1.51</v>
      </c>
      <c r="Z9" s="23">
        <v>1.48</v>
      </c>
      <c r="AA9" s="23">
        <v>1.47</v>
      </c>
      <c r="AB9" s="23">
        <v>1.46</v>
      </c>
      <c r="AC9" s="23">
        <v>1.44</v>
      </c>
      <c r="AD9" s="23">
        <v>1.42</v>
      </c>
      <c r="AE9" s="23">
        <v>1.42</v>
      </c>
      <c r="AF9" s="23">
        <v>1.39</v>
      </c>
      <c r="AG9" s="23">
        <v>1.38</v>
      </c>
      <c r="AH9" s="23">
        <v>1.34</v>
      </c>
      <c r="AI9" s="23">
        <v>1.31</v>
      </c>
      <c r="AJ9" s="17">
        <f t="shared" si="0"/>
        <v>1.68</v>
      </c>
      <c r="AK9" s="17">
        <f t="shared" si="1"/>
        <v>2.02</v>
      </c>
      <c r="AM9">
        <v>-0.19</v>
      </c>
      <c r="AO9">
        <v>7.89</v>
      </c>
    </row>
    <row r="10" spans="2:41" ht="15" customHeight="1">
      <c r="B10" s="30" t="s">
        <v>13</v>
      </c>
      <c r="C10" s="31">
        <v>4.7</v>
      </c>
      <c r="D10" s="32"/>
      <c r="E10" s="33"/>
      <c r="F10" s="34">
        <v>3.23</v>
      </c>
      <c r="G10" s="35">
        <v>3.31</v>
      </c>
      <c r="H10" s="35">
        <v>3.36</v>
      </c>
      <c r="I10" s="35">
        <v>3.36</v>
      </c>
      <c r="J10" s="36">
        <v>3.42</v>
      </c>
      <c r="K10" s="35">
        <v>3.48</v>
      </c>
      <c r="L10" s="35">
        <v>3.51</v>
      </c>
      <c r="M10" s="35">
        <v>3.54</v>
      </c>
      <c r="N10" s="35">
        <v>3.57</v>
      </c>
      <c r="O10" s="35">
        <v>3.57</v>
      </c>
      <c r="P10" s="35">
        <v>3.58</v>
      </c>
      <c r="Q10" s="35">
        <v>3.57</v>
      </c>
      <c r="R10" s="35">
        <v>3.53</v>
      </c>
      <c r="S10" s="35">
        <v>3.51</v>
      </c>
      <c r="T10" s="35">
        <v>3.48</v>
      </c>
      <c r="U10" s="35">
        <v>3.45</v>
      </c>
      <c r="V10" s="35">
        <v>3.43</v>
      </c>
      <c r="W10" s="35">
        <v>3.42</v>
      </c>
      <c r="X10" s="35">
        <v>3.4</v>
      </c>
      <c r="Y10" s="35">
        <v>3.39</v>
      </c>
      <c r="Z10" s="36">
        <v>3.37</v>
      </c>
      <c r="AA10" s="35">
        <v>3.35</v>
      </c>
      <c r="AB10" s="35">
        <v>3.32</v>
      </c>
      <c r="AC10" s="35">
        <v>3.31</v>
      </c>
      <c r="AD10" s="35">
        <v>3.27</v>
      </c>
      <c r="AE10" s="35">
        <v>3.27</v>
      </c>
      <c r="AF10" s="35">
        <v>3.18</v>
      </c>
      <c r="AG10" s="35">
        <v>3.17</v>
      </c>
      <c r="AH10" s="35">
        <v>3.15</v>
      </c>
      <c r="AI10" s="35">
        <v>3.09</v>
      </c>
      <c r="AJ10" s="17">
        <f t="shared" si="0"/>
        <v>3.3863333333333334</v>
      </c>
      <c r="AK10" s="17">
        <f t="shared" si="1"/>
        <v>3.58</v>
      </c>
      <c r="AM10">
        <v>0.56</v>
      </c>
      <c r="AN10">
        <v>3.96</v>
      </c>
      <c r="AO10">
        <v>7.31</v>
      </c>
    </row>
    <row r="11" spans="2:37" ht="15" customHeight="1">
      <c r="B11" s="37" t="s">
        <v>14</v>
      </c>
      <c r="C11" s="38"/>
      <c r="D11" s="39"/>
      <c r="E11" s="40"/>
      <c r="F11" s="41">
        <v>3.7</v>
      </c>
      <c r="G11" s="42">
        <v>3.67</v>
      </c>
      <c r="H11" s="42">
        <v>3.67</v>
      </c>
      <c r="I11" s="42">
        <v>3.63</v>
      </c>
      <c r="J11" s="42">
        <v>3.59</v>
      </c>
      <c r="K11" s="42">
        <v>3.57</v>
      </c>
      <c r="L11" s="42">
        <v>3.51</v>
      </c>
      <c r="M11" s="42">
        <v>3.46</v>
      </c>
      <c r="N11" s="42">
        <v>3.46</v>
      </c>
      <c r="O11" s="42">
        <v>3.45</v>
      </c>
      <c r="P11" s="42">
        <v>3.43</v>
      </c>
      <c r="Q11" s="42">
        <v>3.4</v>
      </c>
      <c r="R11" s="42">
        <v>3.38</v>
      </c>
      <c r="S11" s="42">
        <v>3.32</v>
      </c>
      <c r="T11" s="42">
        <v>3.21</v>
      </c>
      <c r="U11" s="42">
        <v>3.2</v>
      </c>
      <c r="V11" s="42">
        <v>3.23</v>
      </c>
      <c r="W11" s="42">
        <v>3.23</v>
      </c>
      <c r="X11" s="42">
        <v>3.2</v>
      </c>
      <c r="Y11" s="42">
        <v>3.14</v>
      </c>
      <c r="Z11" s="42">
        <v>3.1</v>
      </c>
      <c r="AA11" s="42">
        <v>3.1</v>
      </c>
      <c r="AB11" s="42">
        <v>3.12</v>
      </c>
      <c r="AC11" s="42">
        <v>3.06</v>
      </c>
      <c r="AD11" s="42">
        <v>3</v>
      </c>
      <c r="AE11" s="42">
        <v>3</v>
      </c>
      <c r="AF11" s="42">
        <v>2.99</v>
      </c>
      <c r="AG11" s="42">
        <v>2.98</v>
      </c>
      <c r="AH11" s="42">
        <v>2.97</v>
      </c>
      <c r="AI11" s="42">
        <v>2.92</v>
      </c>
      <c r="AJ11" s="17">
        <f t="shared" si="0"/>
        <v>3.2896666666666667</v>
      </c>
      <c r="AK11" s="17">
        <f t="shared" si="1"/>
        <v>3.67</v>
      </c>
    </row>
    <row r="12" spans="2:37" ht="15" customHeight="1">
      <c r="B12" s="43" t="s">
        <v>15</v>
      </c>
      <c r="C12" s="44"/>
      <c r="D12" s="45"/>
      <c r="E12" s="46"/>
      <c r="F12" s="47">
        <v>0.68</v>
      </c>
      <c r="G12" s="48">
        <v>0.66</v>
      </c>
      <c r="H12" s="48">
        <v>0.73</v>
      </c>
      <c r="I12" s="48">
        <v>0.72</v>
      </c>
      <c r="J12" s="48">
        <v>0.71</v>
      </c>
      <c r="K12" s="48">
        <v>0.72</v>
      </c>
      <c r="L12" s="48">
        <v>0.71</v>
      </c>
      <c r="M12" s="48">
        <v>0.69</v>
      </c>
      <c r="N12" s="48">
        <v>0.67</v>
      </c>
      <c r="O12" s="48">
        <v>0.66</v>
      </c>
      <c r="P12" s="48">
        <v>0.66</v>
      </c>
      <c r="Q12" s="48">
        <v>0.68</v>
      </c>
      <c r="R12" s="48">
        <v>0.7</v>
      </c>
      <c r="S12" s="48">
        <v>0.73</v>
      </c>
      <c r="T12" s="48">
        <v>0.69</v>
      </c>
      <c r="U12" s="48">
        <v>0.67</v>
      </c>
      <c r="V12" s="48">
        <v>0.61</v>
      </c>
      <c r="W12" s="48">
        <v>0.6</v>
      </c>
      <c r="X12" s="48">
        <v>0.62</v>
      </c>
      <c r="Y12" s="48">
        <v>0.66</v>
      </c>
      <c r="Z12" s="48">
        <v>0.65</v>
      </c>
      <c r="AA12" s="48">
        <v>0.61</v>
      </c>
      <c r="AB12" s="49">
        <v>0.6</v>
      </c>
      <c r="AC12" s="48">
        <v>0.63</v>
      </c>
      <c r="AD12" s="48">
        <v>0.66</v>
      </c>
      <c r="AE12" s="48">
        <v>0.65</v>
      </c>
      <c r="AF12" s="48">
        <v>0.63</v>
      </c>
      <c r="AG12" s="48">
        <v>0.62</v>
      </c>
      <c r="AH12" s="48">
        <v>0.62</v>
      </c>
      <c r="AI12" s="48">
        <v>0.62</v>
      </c>
      <c r="AJ12" s="17">
        <f t="shared" si="0"/>
        <v>0.6619999999999998</v>
      </c>
      <c r="AK12" s="17">
        <f t="shared" si="1"/>
        <v>0.73</v>
      </c>
    </row>
    <row r="13" spans="2:37" ht="15" customHeight="1">
      <c r="B13" s="43" t="s">
        <v>16</v>
      </c>
      <c r="C13" s="44"/>
      <c r="D13" s="45"/>
      <c r="E13" s="46"/>
      <c r="F13" s="47">
        <v>0.67</v>
      </c>
      <c r="G13" s="47">
        <v>0.68</v>
      </c>
      <c r="H13" s="47">
        <v>0.78</v>
      </c>
      <c r="I13" s="47">
        <v>0.75</v>
      </c>
      <c r="J13" s="47">
        <v>0.72</v>
      </c>
      <c r="K13" s="47">
        <v>0.7</v>
      </c>
      <c r="L13" s="47">
        <v>0.69</v>
      </c>
      <c r="M13" s="47">
        <v>0.68</v>
      </c>
      <c r="N13" s="47">
        <v>0.67</v>
      </c>
      <c r="O13" s="47">
        <v>0.66</v>
      </c>
      <c r="P13" s="47">
        <v>0.66</v>
      </c>
      <c r="Q13" s="47">
        <v>0.65</v>
      </c>
      <c r="R13" s="47">
        <v>0.65</v>
      </c>
      <c r="S13" s="49">
        <v>0.64</v>
      </c>
      <c r="T13" s="47">
        <v>0.64</v>
      </c>
      <c r="U13" s="47">
        <v>0.64</v>
      </c>
      <c r="V13" s="48">
        <v>0.64</v>
      </c>
      <c r="W13" s="48">
        <v>0.64</v>
      </c>
      <c r="X13" s="48">
        <v>0.63</v>
      </c>
      <c r="Y13" s="48">
        <v>0.63</v>
      </c>
      <c r="Z13" s="48">
        <v>0.63</v>
      </c>
      <c r="AA13" s="48">
        <v>0.62</v>
      </c>
      <c r="AB13" s="48">
        <v>0.62</v>
      </c>
      <c r="AC13" s="48">
        <v>0.62</v>
      </c>
      <c r="AD13" s="48">
        <v>0.64</v>
      </c>
      <c r="AE13" s="48">
        <v>0.64</v>
      </c>
      <c r="AF13" s="48">
        <v>0.63</v>
      </c>
      <c r="AG13" s="48">
        <v>0.63</v>
      </c>
      <c r="AH13" s="48">
        <v>0.62</v>
      </c>
      <c r="AI13" s="48">
        <v>0.62</v>
      </c>
      <c r="AJ13" s="17">
        <f t="shared" si="0"/>
        <v>0.6563333333333335</v>
      </c>
      <c r="AK13" s="17">
        <f t="shared" si="1"/>
        <v>0.78</v>
      </c>
    </row>
    <row r="14" spans="2:37" s="50" customFormat="1" ht="15" customHeight="1">
      <c r="B14" s="51" t="s">
        <v>17</v>
      </c>
      <c r="C14" s="52">
        <v>4</v>
      </c>
      <c r="D14" s="53"/>
      <c r="E14" s="54"/>
      <c r="F14" s="55">
        <v>0.45</v>
      </c>
      <c r="G14" s="55">
        <v>0.46</v>
      </c>
      <c r="H14" s="55">
        <v>0.49</v>
      </c>
      <c r="I14" s="55">
        <v>0.48</v>
      </c>
      <c r="J14" s="55">
        <v>0.45</v>
      </c>
      <c r="K14" s="55">
        <v>0.45</v>
      </c>
      <c r="L14" s="55">
        <v>0.44</v>
      </c>
      <c r="M14" s="55">
        <v>0.44</v>
      </c>
      <c r="N14" s="55">
        <v>0.44</v>
      </c>
      <c r="O14" s="55">
        <v>0.43</v>
      </c>
      <c r="P14" s="55">
        <v>0.43</v>
      </c>
      <c r="Q14" s="55">
        <v>0.43</v>
      </c>
      <c r="R14" s="55">
        <v>0.43</v>
      </c>
      <c r="S14" s="55">
        <v>0.42</v>
      </c>
      <c r="T14" s="55">
        <v>0.41</v>
      </c>
      <c r="U14" s="55">
        <v>0.4</v>
      </c>
      <c r="V14" s="56">
        <v>0.39</v>
      </c>
      <c r="W14" s="56">
        <v>0.39</v>
      </c>
      <c r="X14" s="56">
        <v>0.39</v>
      </c>
      <c r="Y14" s="56">
        <v>0.38</v>
      </c>
      <c r="Z14" s="56">
        <v>0.37</v>
      </c>
      <c r="AA14" s="56">
        <v>0.36</v>
      </c>
      <c r="AB14" s="56">
        <v>0.35</v>
      </c>
      <c r="AC14" s="56">
        <v>0.34</v>
      </c>
      <c r="AD14" s="56">
        <v>0.35</v>
      </c>
      <c r="AE14" s="56">
        <v>0.35</v>
      </c>
      <c r="AF14" s="56">
        <v>0.34</v>
      </c>
      <c r="AG14" s="56">
        <v>0.34</v>
      </c>
      <c r="AH14" s="56">
        <v>0.33</v>
      </c>
      <c r="AI14" s="56">
        <v>0.33</v>
      </c>
      <c r="AJ14" s="17">
        <f t="shared" si="0"/>
        <v>0.40199999999999986</v>
      </c>
      <c r="AK14" s="17">
        <f t="shared" si="1"/>
        <v>0.49</v>
      </c>
    </row>
    <row r="15" spans="2:41" ht="15" customHeight="1">
      <c r="B15" s="57" t="s">
        <v>18</v>
      </c>
      <c r="C15" s="58">
        <v>4.7</v>
      </c>
      <c r="D15" s="59">
        <v>5.3</v>
      </c>
      <c r="E15" s="60">
        <v>5.7</v>
      </c>
      <c r="F15" s="61">
        <v>3.03</v>
      </c>
      <c r="G15" s="61">
        <v>3.16</v>
      </c>
      <c r="H15" s="61">
        <v>3.22</v>
      </c>
      <c r="I15" s="61">
        <v>3.23</v>
      </c>
      <c r="J15" s="61">
        <v>3.29</v>
      </c>
      <c r="K15" s="61">
        <v>3.33</v>
      </c>
      <c r="L15" s="61">
        <v>3.36</v>
      </c>
      <c r="M15" s="61">
        <v>3.39</v>
      </c>
      <c r="N15" s="62">
        <v>3.42</v>
      </c>
      <c r="O15" s="62">
        <v>3.43</v>
      </c>
      <c r="P15" s="62">
        <v>3.45</v>
      </c>
      <c r="Q15" s="62">
        <v>3.45</v>
      </c>
      <c r="R15" s="62">
        <v>3.45</v>
      </c>
      <c r="S15" s="62">
        <v>3.37</v>
      </c>
      <c r="T15" s="62">
        <v>3.33</v>
      </c>
      <c r="U15" s="62">
        <v>3.32</v>
      </c>
      <c r="V15" s="62">
        <v>3.32</v>
      </c>
      <c r="W15" s="62">
        <v>3.28</v>
      </c>
      <c r="X15" s="62">
        <v>3.28</v>
      </c>
      <c r="Y15" s="62">
        <v>3.28</v>
      </c>
      <c r="Z15" s="62">
        <v>3.26</v>
      </c>
      <c r="AA15" s="62">
        <v>3.2</v>
      </c>
      <c r="AB15" s="62">
        <v>3.18</v>
      </c>
      <c r="AC15" s="62">
        <v>3.18</v>
      </c>
      <c r="AD15" s="62">
        <v>3.14</v>
      </c>
      <c r="AE15" s="62">
        <v>3.12</v>
      </c>
      <c r="AF15" s="62">
        <v>3.08</v>
      </c>
      <c r="AG15" s="62">
        <v>3.05</v>
      </c>
      <c r="AH15" s="62">
        <v>3</v>
      </c>
      <c r="AI15" s="62">
        <v>3</v>
      </c>
      <c r="AJ15" s="17">
        <f t="shared" si="0"/>
        <v>3.2533333333333347</v>
      </c>
      <c r="AK15" s="17">
        <f t="shared" si="1"/>
        <v>3.45</v>
      </c>
      <c r="AM15">
        <v>1.53</v>
      </c>
      <c r="AN15">
        <v>3.95</v>
      </c>
      <c r="AO15">
        <v>7.43</v>
      </c>
    </row>
    <row r="16" ht="15" customHeight="1"/>
    <row r="17" ht="15" customHeight="1"/>
    <row r="18" spans="2:3" ht="15" customHeight="1">
      <c r="B18" s="63" t="s">
        <v>19</v>
      </c>
      <c r="C18" s="64" t="s">
        <v>20</v>
      </c>
    </row>
    <row r="19" spans="2:3" ht="17.25">
      <c r="B19" s="63" t="s">
        <v>21</v>
      </c>
      <c r="C19" s="65" t="s">
        <v>20</v>
      </c>
    </row>
    <row r="20" spans="2:17" ht="17.25">
      <c r="B20" s="63" t="s">
        <v>22</v>
      </c>
      <c r="C20" s="66" t="s">
        <v>20</v>
      </c>
      <c r="Q20" s="67"/>
    </row>
    <row r="21" spans="2:3" ht="17.25">
      <c r="B21" s="63" t="s">
        <v>23</v>
      </c>
      <c r="C21" s="68" t="s">
        <v>20</v>
      </c>
    </row>
    <row r="22" spans="1:3" ht="18.75">
      <c r="A22" s="69"/>
      <c r="B22" s="63" t="s">
        <v>24</v>
      </c>
      <c r="C22" s="70" t="s">
        <v>20</v>
      </c>
    </row>
    <row r="23" spans="2:3" ht="16.5">
      <c r="B23" s="63" t="s">
        <v>25</v>
      </c>
      <c r="C23" s="71" t="s">
        <v>20</v>
      </c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workbookViewId="0" topLeftCell="A1">
      <selection activeCell="D2" sqref="D2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7109375" style="0" customWidth="1"/>
    <col min="5" max="5" width="16.7109375" style="0" customWidth="1"/>
    <col min="6" max="8" width="8.7109375" style="0" customWidth="1"/>
    <col min="9" max="9" width="9.7109375" style="0" customWidth="1"/>
    <col min="10" max="10" width="7.28125" style="0" customWidth="1"/>
    <col min="11" max="11" width="6.7109375" style="0" customWidth="1"/>
    <col min="12" max="12" width="4.57421875" style="50" customWidth="1"/>
    <col min="13" max="13" width="4.57421875" style="0" customWidth="1"/>
    <col min="16" max="16" width="1.7109375" style="0" customWidth="1"/>
  </cols>
  <sheetData>
    <row r="1" ht="12.75">
      <c r="L1"/>
    </row>
    <row r="2" spans="6:10" ht="19.5" customHeight="1">
      <c r="F2" s="72" t="s">
        <v>26</v>
      </c>
      <c r="I2" s="72"/>
      <c r="J2" s="72"/>
    </row>
    <row r="3" spans="6:10" ht="12.75" customHeight="1">
      <c r="F3" s="72" t="s">
        <v>27</v>
      </c>
      <c r="I3" s="72"/>
      <c r="J3" s="72"/>
    </row>
    <row r="4" spans="6:10" ht="12.75">
      <c r="F4" s="72" t="s">
        <v>28</v>
      </c>
      <c r="G4" s="72"/>
      <c r="H4" s="72"/>
      <c r="I4" s="72"/>
      <c r="J4" s="72"/>
    </row>
    <row r="5" spans="6:10" ht="12.75">
      <c r="F5" s="72" t="s">
        <v>29</v>
      </c>
      <c r="G5" s="72"/>
      <c r="H5" s="72"/>
      <c r="I5" s="72"/>
      <c r="J5" s="72"/>
    </row>
    <row r="6" spans="6:12" s="73" customFormat="1" ht="15" customHeight="1">
      <c r="F6" s="74" t="s">
        <v>30</v>
      </c>
      <c r="G6" s="74"/>
      <c r="H6" s="74"/>
      <c r="I6" s="74"/>
      <c r="J6" s="74"/>
      <c r="L6" s="75"/>
    </row>
    <row r="7" spans="5:13" s="76" customFormat="1" ht="19.5" customHeight="1">
      <c r="E7" s="77" t="s">
        <v>31</v>
      </c>
      <c r="F7" s="77"/>
      <c r="G7" s="77"/>
      <c r="H7" s="77"/>
      <c r="I7" s="77"/>
      <c r="J7" s="77"/>
      <c r="K7" s="77"/>
      <c r="L7" s="77"/>
      <c r="M7" s="77"/>
    </row>
    <row r="8" spans="4:12" ht="12.75">
      <c r="D8" s="78"/>
      <c r="E8" s="78"/>
      <c r="F8" s="78"/>
      <c r="G8" s="78"/>
      <c r="H8" s="78"/>
      <c r="I8" s="78"/>
      <c r="J8" s="78"/>
      <c r="K8" s="78"/>
      <c r="L8" s="79"/>
    </row>
    <row r="9" spans="4:25" ht="12.75">
      <c r="D9" s="72"/>
      <c r="E9" s="80" t="s">
        <v>32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72"/>
      <c r="X9" s="4" t="s">
        <v>33</v>
      </c>
      <c r="Y9" s="4" t="s">
        <v>34</v>
      </c>
    </row>
    <row r="10" spans="4:12" ht="12.75">
      <c r="D10" s="8"/>
      <c r="E10" s="8"/>
      <c r="F10" s="8"/>
      <c r="G10" s="8"/>
      <c r="H10" s="8"/>
      <c r="I10" s="8"/>
      <c r="J10" s="8"/>
      <c r="K10" s="8"/>
      <c r="L10" s="81"/>
    </row>
    <row r="11" spans="4:12" ht="12.75">
      <c r="D11" s="82"/>
      <c r="E11" s="83" t="s">
        <v>35</v>
      </c>
      <c r="F11" s="84"/>
      <c r="G11" s="85"/>
      <c r="H11" s="85" t="s">
        <v>36</v>
      </c>
      <c r="J11" s="82"/>
      <c r="K11" s="82"/>
      <c r="L11" s="86"/>
    </row>
    <row r="12" spans="4:12" ht="14.25" customHeight="1">
      <c r="D12" s="87"/>
      <c r="E12" s="88" t="s">
        <v>37</v>
      </c>
      <c r="F12" s="88" t="s">
        <v>38</v>
      </c>
      <c r="G12" s="89" t="s">
        <v>39</v>
      </c>
      <c r="H12" s="89"/>
      <c r="I12" s="88" t="s">
        <v>40</v>
      </c>
      <c r="J12" s="88" t="s">
        <v>41</v>
      </c>
      <c r="K12" s="88" t="s">
        <v>42</v>
      </c>
      <c r="L12" s="9"/>
    </row>
    <row r="13" spans="4:12" ht="15.75" customHeight="1">
      <c r="D13" s="87"/>
      <c r="E13" s="90" t="s">
        <v>43</v>
      </c>
      <c r="F13" s="90" t="s">
        <v>44</v>
      </c>
      <c r="G13" s="7">
        <v>22</v>
      </c>
      <c r="H13" s="7">
        <v>23</v>
      </c>
      <c r="I13" s="90" t="s">
        <v>45</v>
      </c>
      <c r="J13" s="90" t="s">
        <v>46</v>
      </c>
      <c r="K13" s="90"/>
      <c r="L13" s="9"/>
    </row>
    <row r="14" spans="4:12" ht="15" customHeight="1">
      <c r="D14" s="87"/>
      <c r="E14" s="10" t="s">
        <v>8</v>
      </c>
      <c r="F14" s="11">
        <v>4</v>
      </c>
      <c r="G14" s="15">
        <v>2.73</v>
      </c>
      <c r="H14" s="15">
        <v>2.79</v>
      </c>
      <c r="I14" s="91">
        <f aca="true" t="shared" si="0" ref="I14:I24">IF(H14="S/D"," ",(+H14-G14)*100)</f>
        <v>6.000000000000005</v>
      </c>
      <c r="J14" s="12">
        <f aca="true" t="shared" si="1" ref="J14:J24">IF(I14&lt;0,"B",IF(I14&gt;0,"C","E"))</f>
        <v>0</v>
      </c>
      <c r="K14" s="92">
        <f aca="true" t="shared" si="2" ref="K14:K19">IF(H14&gt;F14,"A",IF(H14=F14,"*"," "))</f>
        <v>0</v>
      </c>
      <c r="L14" s="93"/>
    </row>
    <row r="15" spans="4:12" ht="15" customHeight="1">
      <c r="D15" s="87"/>
      <c r="E15" s="18" t="s">
        <v>9</v>
      </c>
      <c r="F15" s="19">
        <v>3.5</v>
      </c>
      <c r="G15" s="25">
        <v>2.25</v>
      </c>
      <c r="H15" s="24">
        <v>2.2</v>
      </c>
      <c r="I15" s="91">
        <f t="shared" si="0"/>
        <v>-4.999999999999982</v>
      </c>
      <c r="J15" s="20">
        <f t="shared" si="1"/>
        <v>0</v>
      </c>
      <c r="K15" s="92">
        <f t="shared" si="2"/>
        <v>0</v>
      </c>
      <c r="L15" s="93"/>
    </row>
    <row r="16" spans="4:12" ht="15" customHeight="1">
      <c r="D16" s="87"/>
      <c r="E16" s="18" t="s">
        <v>10</v>
      </c>
      <c r="F16" s="19">
        <v>9</v>
      </c>
      <c r="G16" s="23">
        <v>5.52</v>
      </c>
      <c r="H16" s="23">
        <v>5.5</v>
      </c>
      <c r="I16" s="91">
        <f t="shared" si="0"/>
        <v>-1.9999999999999574</v>
      </c>
      <c r="J16" s="20">
        <f t="shared" si="1"/>
        <v>0</v>
      </c>
      <c r="K16" s="92">
        <f t="shared" si="2"/>
        <v>0</v>
      </c>
      <c r="L16" s="93"/>
    </row>
    <row r="17" spans="4:12" ht="15" customHeight="1">
      <c r="D17" s="87"/>
      <c r="E17" s="18" t="s">
        <v>47</v>
      </c>
      <c r="F17" s="19">
        <v>4.5</v>
      </c>
      <c r="G17" s="23">
        <v>1.71</v>
      </c>
      <c r="H17" s="23">
        <v>1.67</v>
      </c>
      <c r="I17" s="91">
        <f t="shared" si="0"/>
        <v>-4.0000000000000036</v>
      </c>
      <c r="J17" s="20">
        <f t="shared" si="1"/>
        <v>0</v>
      </c>
      <c r="K17" s="92">
        <f t="shared" si="2"/>
        <v>0</v>
      </c>
      <c r="L17" s="93"/>
    </row>
    <row r="18" spans="4:12" ht="15" customHeight="1">
      <c r="D18" s="94"/>
      <c r="E18" s="18" t="s">
        <v>12</v>
      </c>
      <c r="F18" s="19">
        <v>4.7</v>
      </c>
      <c r="G18" s="23">
        <v>1.47</v>
      </c>
      <c r="H18" s="23">
        <v>1.46</v>
      </c>
      <c r="I18" s="91">
        <f t="shared" si="0"/>
        <v>-1.0000000000000009</v>
      </c>
      <c r="J18" s="20">
        <f t="shared" si="1"/>
        <v>0</v>
      </c>
      <c r="K18" s="92">
        <f t="shared" si="2"/>
        <v>0</v>
      </c>
      <c r="L18" s="93"/>
    </row>
    <row r="19" spans="4:12" ht="15" customHeight="1">
      <c r="D19" s="87"/>
      <c r="E19" s="30" t="s">
        <v>13</v>
      </c>
      <c r="F19" s="31">
        <v>4.7</v>
      </c>
      <c r="G19" s="35">
        <v>3.35</v>
      </c>
      <c r="H19" s="35">
        <v>3.32</v>
      </c>
      <c r="I19" s="95">
        <f t="shared" si="0"/>
        <v>-3.000000000000025</v>
      </c>
      <c r="J19" s="32">
        <f t="shared" si="1"/>
        <v>0</v>
      </c>
      <c r="K19" s="96">
        <f t="shared" si="2"/>
        <v>0</v>
      </c>
      <c r="L19" s="93"/>
    </row>
    <row r="20" spans="5:11" ht="15" customHeight="1">
      <c r="E20" s="97" t="s">
        <v>48</v>
      </c>
      <c r="F20" s="98"/>
      <c r="G20" s="42">
        <v>3.1</v>
      </c>
      <c r="H20" s="42">
        <v>3.12</v>
      </c>
      <c r="I20" s="99">
        <f t="shared" si="0"/>
        <v>2.0000000000000018</v>
      </c>
      <c r="J20" s="45">
        <f t="shared" si="1"/>
        <v>0</v>
      </c>
      <c r="K20" s="100"/>
    </row>
    <row r="21" spans="4:12" ht="15" customHeight="1">
      <c r="D21" s="87"/>
      <c r="E21" s="43" t="s">
        <v>15</v>
      </c>
      <c r="F21" s="45"/>
      <c r="G21" s="48">
        <v>0.61</v>
      </c>
      <c r="H21" s="49">
        <v>0.6</v>
      </c>
      <c r="I21" s="99">
        <f t="shared" si="0"/>
        <v>-1.0000000000000009</v>
      </c>
      <c r="J21" s="45">
        <f t="shared" si="1"/>
        <v>0</v>
      </c>
      <c r="K21" s="100"/>
      <c r="L21" s="93"/>
    </row>
    <row r="22" spans="4:12" ht="15" customHeight="1">
      <c r="D22" s="87"/>
      <c r="E22" s="43" t="s">
        <v>16</v>
      </c>
      <c r="F22" s="45"/>
      <c r="G22" s="48">
        <v>0.62</v>
      </c>
      <c r="H22" s="48">
        <v>0.62</v>
      </c>
      <c r="I22" s="99">
        <f t="shared" si="0"/>
        <v>0</v>
      </c>
      <c r="J22" s="45">
        <f t="shared" si="1"/>
        <v>0</v>
      </c>
      <c r="K22" s="100"/>
      <c r="L22" s="101"/>
    </row>
    <row r="23" spans="5:11" ht="15" customHeight="1">
      <c r="E23" s="51" t="s">
        <v>17</v>
      </c>
      <c r="F23" s="52">
        <v>4</v>
      </c>
      <c r="G23" s="56">
        <v>0.36</v>
      </c>
      <c r="H23" s="56">
        <v>0.35</v>
      </c>
      <c r="I23" s="102">
        <f t="shared" si="0"/>
        <v>-1.0000000000000009</v>
      </c>
      <c r="J23" s="53">
        <f t="shared" si="1"/>
        <v>0</v>
      </c>
      <c r="K23" s="103"/>
    </row>
    <row r="24" spans="5:11" ht="16.5" customHeight="1">
      <c r="E24" s="104" t="s">
        <v>49</v>
      </c>
      <c r="F24" s="105">
        <v>5.3</v>
      </c>
      <c r="G24" s="62">
        <v>3.2</v>
      </c>
      <c r="H24" s="62">
        <v>3.18</v>
      </c>
      <c r="I24" s="106">
        <f t="shared" si="0"/>
        <v>-2.0000000000000018</v>
      </c>
      <c r="J24" s="107">
        <f t="shared" si="1"/>
        <v>0</v>
      </c>
      <c r="K24" s="61"/>
    </row>
    <row r="25" spans="5:7" ht="13.5">
      <c r="E25" s="108" t="s">
        <v>50</v>
      </c>
      <c r="G25" s="108" t="s">
        <v>51</v>
      </c>
    </row>
    <row r="26" ht="12.75">
      <c r="E26" s="108" t="s">
        <v>52</v>
      </c>
    </row>
    <row r="27" ht="12.75">
      <c r="E27" s="108" t="s">
        <v>53</v>
      </c>
    </row>
    <row r="28" spans="5:12" s="109" customFormat="1" ht="12">
      <c r="E28" s="110" t="s">
        <v>54</v>
      </c>
      <c r="L28" s="111"/>
    </row>
    <row r="29" spans="5:12" s="109" customFormat="1" ht="9.75" customHeight="1">
      <c r="E29" s="112" t="s">
        <v>55</v>
      </c>
      <c r="F29" s="109" t="s">
        <v>56</v>
      </c>
      <c r="L29" s="111"/>
    </row>
    <row r="30" spans="5:12" s="109" customFormat="1" ht="9.75" customHeight="1">
      <c r="E30" s="113" t="s">
        <v>55</v>
      </c>
      <c r="F30" s="109" t="s">
        <v>57</v>
      </c>
      <c r="L30" s="111"/>
    </row>
    <row r="31" spans="5:12" s="109" customFormat="1" ht="9.75" customHeight="1">
      <c r="E31" s="114" t="s">
        <v>55</v>
      </c>
      <c r="F31" s="109" t="s">
        <v>58</v>
      </c>
      <c r="L31" s="111"/>
    </row>
    <row r="32" spans="5:12" s="109" customFormat="1" ht="9.75" customHeight="1">
      <c r="E32" s="115" t="s">
        <v>55</v>
      </c>
      <c r="F32" s="109" t="s">
        <v>59</v>
      </c>
      <c r="L32" s="111"/>
    </row>
    <row r="33" spans="5:12" s="109" customFormat="1" ht="10.5" customHeight="1">
      <c r="E33" s="116" t="s">
        <v>60</v>
      </c>
      <c r="F33" s="117" t="s">
        <v>61</v>
      </c>
      <c r="L33" s="111"/>
    </row>
    <row r="34" spans="5:12" s="109" customFormat="1" ht="10.5" customHeight="1">
      <c r="E34" s="118" t="s">
        <v>62</v>
      </c>
      <c r="F34" s="117" t="s">
        <v>63</v>
      </c>
      <c r="L34" s="111"/>
    </row>
    <row r="35" spans="5:8" ht="15">
      <c r="E35" s="110" t="s">
        <v>64</v>
      </c>
      <c r="H35" s="119"/>
    </row>
    <row r="36" spans="5:9" ht="12.75">
      <c r="E36" s="110" t="s">
        <v>65</v>
      </c>
      <c r="F36" s="120" t="s">
        <v>66</v>
      </c>
      <c r="G36" s="121"/>
      <c r="I36" s="122"/>
    </row>
    <row r="37" spans="1:11" ht="12.75">
      <c r="A37" s="123"/>
      <c r="E37" s="110" t="s">
        <v>67</v>
      </c>
      <c r="F37" s="124"/>
      <c r="J37" s="120"/>
      <c r="K37" s="120"/>
    </row>
  </sheetData>
  <sheetProtection selectLockedCells="1" selectUnlockedCells="1"/>
  <mergeCells count="4">
    <mergeCell ref="E7:M7"/>
    <mergeCell ref="D8:K8"/>
    <mergeCell ref="E9:O9"/>
    <mergeCell ref="G12:H12"/>
  </mergeCells>
  <hyperlinks>
    <hyperlink ref="F36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>adminsat</cp:lastModifiedBy>
  <dcterms:created xsi:type="dcterms:W3CDTF">2016-08-11T11:21:10Z</dcterms:created>
  <dcterms:modified xsi:type="dcterms:W3CDTF">2016-10-03T14:07:36Z</dcterms:modified>
  <cp:category/>
  <cp:version/>
  <cp:contentType/>
  <cp:contentStatus/>
</cp:coreProperties>
</file>