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<sst xmlns="http://schemas.openxmlformats.org/spreadsheetml/2006/main" count="85" uniqueCount="68">
  <si>
    <t>ALTURAS HIDROMETRICAS DE LA CUENCA DEL RIO SALADO</t>
  </si>
  <si>
    <t>JUNIO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</si>
  <si>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</si>
  <si>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</si>
  <si>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</si>
  <si>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</si>
  <si>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</si>
  <si>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</si>
  <si>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</si>
  <si>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</si>
  <si>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</si>
  <si>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</si>
  <si>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</si>
  <si>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</si>
  <si>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</si>
  <si>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</si>
  <si>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</si>
  <si>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</si>
  <si>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</si>
  <si>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</si>
  <si>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</si>
  <si>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</si>
  <si>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</si>
  <si>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</si>
  <si>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</si>
  <si>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</si>
  <si>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</si>
  <si>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</si>
  <si>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</si>
  <si>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</si>
  <si>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</si>
  <si>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</si>
  <si>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</si>
  <si>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</si>
  <si>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</si>
  <si>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Julio de 2016</t>
  </si>
  <si>
    <t>Datos correspondientes a 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</si>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</sst>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6.7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3.0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9" xfId="0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64" fontId="2" fillId="2" borderId="12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2" xfId="0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4" fontId="2" fillId="4" borderId="20" xfId="0" applyFont="1" applyFill="1" applyBorder="1" applyAlignment="1">
      <alignment horizontal="center"/>
    </xf>
    <xf numFmtId="166" fontId="3" fillId="4" borderId="20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6" fontId="6" fillId="4" borderId="20" xfId="0" applyNumberFormat="1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 horizontal="center"/>
    </xf>
    <xf numFmtId="166" fontId="2" fillId="4" borderId="2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8" fillId="5" borderId="5" xfId="0" applyNumberFormat="1" applyFont="1" applyFill="1" applyBorder="1" applyAlignment="1">
      <alignment horizontal="center"/>
    </xf>
    <xf numFmtId="166" fontId="9" fillId="3" borderId="5" xfId="0" applyNumberFormat="1" applyFont="1" applyFill="1" applyBorder="1" applyAlignment="1">
      <alignment horizontal="center"/>
    </xf>
    <xf numFmtId="166" fontId="10" fillId="3" borderId="9" xfId="0" applyNumberFormat="1" applyFont="1" applyFill="1" applyBorder="1" applyAlignment="1">
      <alignment horizontal="center"/>
    </xf>
    <xf numFmtId="166" fontId="11" fillId="3" borderId="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2" fillId="3" borderId="12" xfId="0" applyNumberFormat="1" applyFont="1" applyFill="1" applyBorder="1" applyAlignment="1">
      <alignment horizontal="center"/>
    </xf>
    <xf numFmtId="164" fontId="13" fillId="0" borderId="0" xfId="0" applyFont="1" applyAlignment="1">
      <alignment horizontal="center"/>
    </xf>
    <xf numFmtId="166" fontId="14" fillId="3" borderId="9" xfId="0" applyNumberFormat="1" applyFont="1" applyFill="1" applyBorder="1" applyAlignment="1">
      <alignment horizontal="center"/>
    </xf>
    <xf numFmtId="166" fontId="15" fillId="3" borderId="9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1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166" fontId="6" fillId="2" borderId="12" xfId="0" applyNumberFormat="1" applyFont="1" applyFill="1" applyBorder="1" applyAlignment="1">
      <alignment horizontal="center"/>
    </xf>
    <xf numFmtId="164" fontId="2" fillId="3" borderId="27" xfId="0" applyFont="1" applyFill="1" applyBorder="1" applyAlignment="1">
      <alignment horizontal="center" wrapText="1"/>
    </xf>
    <xf numFmtId="166" fontId="2" fillId="3" borderId="27" xfId="0" applyNumberFormat="1" applyFont="1" applyFill="1" applyBorder="1" applyAlignment="1">
      <alignment horizontal="center"/>
    </xf>
    <xf numFmtId="168" fontId="0" fillId="3" borderId="27" xfId="0" applyNumberFormat="1" applyFont="1" applyFill="1" applyBorder="1" applyAlignment="1">
      <alignment horizontal="center"/>
    </xf>
    <xf numFmtId="166" fontId="6" fillId="3" borderId="27" xfId="0" applyNumberFormat="1" applyFont="1" applyFill="1" applyBorder="1" applyAlignment="1">
      <alignment horizontal="center"/>
    </xf>
    <xf numFmtId="168" fontId="0" fillId="3" borderId="9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8" fontId="0" fillId="3" borderId="12" xfId="0" applyNumberFormat="1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166" fontId="2" fillId="4" borderId="28" xfId="0" applyNumberFormat="1" applyFont="1" applyFill="1" applyBorder="1" applyAlignment="1">
      <alignment horizontal="center"/>
    </xf>
    <xf numFmtId="166" fontId="3" fillId="4" borderId="28" xfId="0" applyNumberFormat="1" applyFont="1" applyFill="1" applyBorder="1" applyAlignment="1">
      <alignment horizontal="center"/>
    </xf>
    <xf numFmtId="168" fontId="0" fillId="4" borderId="28" xfId="0" applyNumberFormat="1" applyFont="1" applyFill="1" applyBorder="1" applyAlignment="1">
      <alignment horizontal="center"/>
    </xf>
    <xf numFmtId="166" fontId="6" fillId="4" borderId="28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3" fillId="0" borderId="0" xfId="0" applyFont="1" applyAlignment="1">
      <alignment/>
    </xf>
    <xf numFmtId="164" fontId="8" fillId="0" borderId="0" xfId="0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4" fillId="0" borderId="0" xfId="0" applyFont="1" applyFill="1" applyBorder="1" applyAlignment="1">
      <alignment horizontal="left"/>
    </xf>
    <xf numFmtId="164" fontId="25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4" fontId="27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64"/>
          <c:w val="0.9157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Julio!$F$4:$AI$4</c:f>
              <c:numCache/>
            </c:numRef>
          </c:xVal>
          <c:yVal>
            <c:numRef>
              <c:f>Julio!$F$9:$AI$9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Julio!$F$10:$AI$10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Julio!$F$15:$AI$15</c:f>
              <c:numCache/>
            </c:numRef>
          </c:yVal>
          <c:smooth val="1"/>
        </c:ser>
        <c:ser>
          <c:idx val="3"/>
          <c:order val="3"/>
          <c:tx>
            <c:strRef>
              <c:f>Julio!$B$11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Julio!$F$4:$AI$4</c:f>
              <c:numCache/>
            </c:numRef>
          </c:xVal>
          <c:yVal>
            <c:numRef>
              <c:f>Julio!$F$11:$AI$11</c:f>
              <c:numCache/>
            </c:numRef>
          </c:yVal>
          <c:smooth val="1"/>
        </c:ser>
        <c:ser>
          <c:idx val="4"/>
          <c:order val="4"/>
          <c:tx>
            <c:strRef>
              <c:f>Julio!$B$12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Julio!$F$4:$AI$4</c:f>
              <c:numCache/>
            </c:numRef>
          </c:xVal>
          <c:yVal>
            <c:numRef>
              <c:f>Julio!$F$12:$AI$12</c:f>
              <c:numCache/>
            </c:numRef>
          </c:yVal>
          <c:smooth val="1"/>
        </c:ser>
        <c:axId val="24046826"/>
        <c:axId val="44173283"/>
      </c:scatterChart>
      <c:valAx>
        <c:axId val="24046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3283"/>
        <c:crossesAt val="0"/>
        <c:crossBetween val="midCat"/>
        <c:dispUnits/>
      </c:valAx>
      <c:valAx>
        <c:axId val="4417328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6826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65"/>
          <c:y val="0.93825"/>
          <c:w val="0.9072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9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755"/>
          <c:w val="0.881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Julio!$F$7:$AI$7</c:f>
              <c:numCache/>
            </c:numRef>
          </c:yVal>
          <c:smooth val="1"/>
        </c:ser>
        <c:ser>
          <c:idx val="1"/>
          <c:order val="1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Julio!$F$14:$AI$14</c:f>
              <c:numCache/>
            </c:numRef>
          </c:yVal>
          <c:smooth val="1"/>
        </c:ser>
        <c:ser>
          <c:idx val="2"/>
          <c:order val="2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Julio!$F$9:$AI$9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Julio!$F$6:$AI$6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Julio!$F$13:$AI$13</c:f>
              <c:numCache/>
            </c:numRef>
          </c:yVal>
          <c:smooth val="1"/>
        </c:ser>
        <c:axId val="37381768"/>
        <c:axId val="16200937"/>
      </c:scatterChart>
      <c:valAx>
        <c:axId val="37381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937"/>
        <c:crossesAt val="0"/>
        <c:crossBetween val="midCat"/>
        <c:dispUnits/>
      </c:valAx>
      <c:valAx>
        <c:axId val="16200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176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5225"/>
          <c:w val="0.868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27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775"/>
          <c:w val="0.69275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Julio!$F$7:$AI$7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Julio!$F$8:$AI$8</c:f>
              <c:numCache/>
            </c:numRef>
          </c:yVal>
          <c:smooth val="1"/>
        </c:ser>
        <c:ser>
          <c:idx val="2"/>
          <c:order val="2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Julio!$F$14:$AI$14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Julio!$F$9:$AI$9</c:f>
              <c:numCache/>
            </c:numRef>
          </c:yVal>
          <c:smooth val="1"/>
        </c:ser>
        <c:axId val="9285590"/>
        <c:axId val="53603807"/>
      </c:scatterChart>
      <c:valAx>
        <c:axId val="9285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3807"/>
        <c:crossesAt val="0"/>
        <c:crossBetween val="midCat"/>
        <c:dispUnits/>
      </c:valAx>
      <c:valAx>
        <c:axId val="5360380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559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382"/>
          <c:w val="0.09075"/>
          <c:h val="0.11525"/>
        </c:manualLayout>
      </c:layout>
      <c:overlay val="0"/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7152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161925</xdr:rowOff>
    </xdr:from>
    <xdr:to>
      <xdr:col>13</xdr:col>
      <xdr:colOff>0</xdr:colOff>
      <xdr:row>147</xdr:row>
      <xdr:rowOff>66675</xdr:rowOff>
    </xdr:to>
    <xdr:graphicFrame>
      <xdr:nvGraphicFramePr>
        <xdr:cNvPr id="1" name="Chart 1"/>
        <xdr:cNvGraphicFramePr/>
      </xdr:nvGraphicFramePr>
      <xdr:xfrm>
        <a:off x="3009900" y="17583150"/>
        <a:ext cx="33528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76200</xdr:rowOff>
    </xdr:from>
    <xdr:to>
      <xdr:col>14</xdr:col>
      <xdr:colOff>733425</xdr:colOff>
      <xdr:row>30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9145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5" topLeftCell="S1" activePane="topRight" state="frozen"/>
      <selection pane="topLeft" activeCell="A1" sqref="A1"/>
      <selection pane="top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7">
        <v>31</v>
      </c>
      <c r="AK4" s="8" t="s">
        <v>4</v>
      </c>
      <c r="AL4" s="8" t="s">
        <v>5</v>
      </c>
      <c r="AN4" s="9" t="s">
        <v>6</v>
      </c>
      <c r="AO4" s="9" t="s">
        <v>4</v>
      </c>
      <c r="AP4" s="9" t="s">
        <v>7</v>
      </c>
    </row>
    <row r="5" spans="2:38" ht="15" customHeight="1">
      <c r="B5" s="10" t="s">
        <v>8</v>
      </c>
      <c r="C5" s="11">
        <v>4</v>
      </c>
      <c r="D5" s="12"/>
      <c r="E5" s="12"/>
      <c r="F5" s="13">
        <v>3.47</v>
      </c>
      <c r="G5" s="14">
        <v>3.48</v>
      </c>
      <c r="H5" s="14">
        <v>3.46</v>
      </c>
      <c r="I5" s="14">
        <v>3.51</v>
      </c>
      <c r="J5" s="14">
        <v>3.55</v>
      </c>
      <c r="K5" s="14">
        <v>3.53</v>
      </c>
      <c r="L5" s="14">
        <v>3.54</v>
      </c>
      <c r="M5" s="14">
        <v>3.53</v>
      </c>
      <c r="N5" s="14">
        <v>3.48</v>
      </c>
      <c r="O5" s="14">
        <v>3.49</v>
      </c>
      <c r="P5" s="14">
        <v>3.48</v>
      </c>
      <c r="Q5" s="14">
        <v>3.56</v>
      </c>
      <c r="R5" s="14">
        <v>3.51</v>
      </c>
      <c r="S5" s="14">
        <v>3.54</v>
      </c>
      <c r="T5" s="14">
        <v>3.6</v>
      </c>
      <c r="U5" s="14">
        <v>3.56</v>
      </c>
      <c r="V5" s="14">
        <v>3.57</v>
      </c>
      <c r="W5" s="14">
        <v>3.53</v>
      </c>
      <c r="X5" s="14">
        <v>3.57</v>
      </c>
      <c r="Y5" s="14">
        <v>3.58</v>
      </c>
      <c r="Z5" s="14">
        <v>3.56</v>
      </c>
      <c r="AA5" s="14">
        <v>3.57</v>
      </c>
      <c r="AB5" s="14">
        <v>3.57</v>
      </c>
      <c r="AC5" s="14">
        <v>3.6</v>
      </c>
      <c r="AD5" s="14">
        <v>3.56</v>
      </c>
      <c r="AE5" s="14">
        <v>3.62</v>
      </c>
      <c r="AF5" s="14">
        <v>3.59</v>
      </c>
      <c r="AG5" s="14">
        <v>3.56</v>
      </c>
      <c r="AH5" s="14">
        <v>3.61</v>
      </c>
      <c r="AI5" s="14">
        <v>3.57</v>
      </c>
      <c r="AJ5" s="15">
        <v>3.58</v>
      </c>
      <c r="AK5" s="16">
        <f>AVERAGE(F5:AJ5)</f>
        <v>3.5461290322580643</v>
      </c>
      <c r="AL5" s="16">
        <f>MAX(H5:AI5)</f>
        <v>3.62</v>
      </c>
    </row>
    <row r="6" spans="2:38" ht="15" customHeight="1">
      <c r="B6" s="17" t="s">
        <v>9</v>
      </c>
      <c r="C6" s="18">
        <v>3.5</v>
      </c>
      <c r="D6" s="19"/>
      <c r="E6" s="19"/>
      <c r="F6" s="20">
        <v>4.43</v>
      </c>
      <c r="G6" s="21">
        <v>4.38</v>
      </c>
      <c r="H6" s="21">
        <v>4.35</v>
      </c>
      <c r="I6" s="21">
        <v>4.32</v>
      </c>
      <c r="J6" s="21">
        <v>4.32</v>
      </c>
      <c r="K6" s="21">
        <v>4.3</v>
      </c>
      <c r="L6" s="21">
        <v>4.28</v>
      </c>
      <c r="M6" s="21">
        <v>4.26</v>
      </c>
      <c r="N6" s="21">
        <v>4.16</v>
      </c>
      <c r="O6" s="21">
        <v>4.11</v>
      </c>
      <c r="P6" s="21">
        <v>4.1</v>
      </c>
      <c r="Q6" s="21">
        <v>4.09</v>
      </c>
      <c r="R6" s="22">
        <v>4.08</v>
      </c>
      <c r="S6" s="22">
        <v>3.98</v>
      </c>
      <c r="T6" s="22">
        <v>3.98</v>
      </c>
      <c r="U6" s="22">
        <v>4.02</v>
      </c>
      <c r="V6" s="22">
        <v>4.08</v>
      </c>
      <c r="W6" s="22">
        <v>4.03</v>
      </c>
      <c r="X6" s="22">
        <v>4.03</v>
      </c>
      <c r="Y6" s="22">
        <v>3.98</v>
      </c>
      <c r="Z6" s="22">
        <v>3.91</v>
      </c>
      <c r="AA6" s="22">
        <v>3.86</v>
      </c>
      <c r="AB6" s="22">
        <v>3.71</v>
      </c>
      <c r="AC6" s="22">
        <v>3.66</v>
      </c>
      <c r="AD6" s="22">
        <v>3.57</v>
      </c>
      <c r="AE6" s="22">
        <v>3.55</v>
      </c>
      <c r="AF6" s="22">
        <v>3.56</v>
      </c>
      <c r="AG6" s="22">
        <v>3.56</v>
      </c>
      <c r="AH6" s="22">
        <v>3.57</v>
      </c>
      <c r="AI6" s="23">
        <v>3.49</v>
      </c>
      <c r="AJ6" s="23">
        <v>3.36</v>
      </c>
      <c r="AK6" s="16"/>
      <c r="AL6" s="1"/>
    </row>
    <row r="7" spans="2:38" ht="15" customHeight="1">
      <c r="B7" s="17" t="s">
        <v>10</v>
      </c>
      <c r="C7" s="18">
        <v>9</v>
      </c>
      <c r="D7" s="19"/>
      <c r="E7" s="19"/>
      <c r="F7" s="24">
        <v>8.57</v>
      </c>
      <c r="G7" s="23">
        <v>8.56</v>
      </c>
      <c r="H7" s="23">
        <v>8.55</v>
      </c>
      <c r="I7" s="23">
        <v>8.54</v>
      </c>
      <c r="J7" s="23">
        <v>8.53</v>
      </c>
      <c r="K7" s="23">
        <v>8.52</v>
      </c>
      <c r="L7" s="23">
        <v>8.5</v>
      </c>
      <c r="M7" s="23">
        <v>8.48</v>
      </c>
      <c r="N7" s="23">
        <v>8.46</v>
      </c>
      <c r="O7" s="23">
        <v>8.43</v>
      </c>
      <c r="P7" s="23">
        <v>8.42</v>
      </c>
      <c r="Q7" s="23"/>
      <c r="R7" s="23"/>
      <c r="S7" s="23"/>
      <c r="T7" s="23"/>
      <c r="U7" s="23">
        <v>8.29</v>
      </c>
      <c r="V7" s="23">
        <v>8.29</v>
      </c>
      <c r="W7" s="23">
        <v>8.27</v>
      </c>
      <c r="X7" s="23">
        <v>8.24</v>
      </c>
      <c r="Y7" s="23">
        <v>8.22</v>
      </c>
      <c r="Z7" s="23">
        <v>8.22</v>
      </c>
      <c r="AA7" s="23">
        <v>8.18</v>
      </c>
      <c r="AB7" s="23">
        <v>8.16</v>
      </c>
      <c r="AC7" s="23">
        <v>8.13</v>
      </c>
      <c r="AD7" s="23">
        <v>8.11</v>
      </c>
      <c r="AE7" s="23">
        <v>8.07</v>
      </c>
      <c r="AF7" s="23">
        <v>8.04</v>
      </c>
      <c r="AG7" s="23">
        <v>7.99</v>
      </c>
      <c r="AH7" s="23">
        <v>7.95</v>
      </c>
      <c r="AI7" s="23">
        <v>7.93</v>
      </c>
      <c r="AJ7" s="23">
        <v>7.9</v>
      </c>
      <c r="AK7" s="16">
        <f aca="true" t="shared" si="0" ref="AK7:AK8">AVERAGE(F7:AJ7)</f>
        <v>8.27962962962963</v>
      </c>
      <c r="AL7" s="16">
        <f aca="true" t="shared" si="1" ref="AL7:AL15">MAX(H7:AI7)</f>
        <v>8.55</v>
      </c>
    </row>
    <row r="8" spans="2:38" ht="14.25" customHeight="1">
      <c r="B8" s="17" t="s">
        <v>11</v>
      </c>
      <c r="C8" s="18">
        <v>4.5</v>
      </c>
      <c r="D8" s="19"/>
      <c r="E8" s="19"/>
      <c r="F8" s="25">
        <v>4.64</v>
      </c>
      <c r="G8" s="22">
        <v>4.63</v>
      </c>
      <c r="H8" s="22">
        <v>4.63</v>
      </c>
      <c r="I8" s="22">
        <v>4.62</v>
      </c>
      <c r="J8" s="22">
        <v>4.61</v>
      </c>
      <c r="K8" s="22">
        <v>4.6</v>
      </c>
      <c r="L8" s="22">
        <v>4.58</v>
      </c>
      <c r="M8" s="22">
        <v>4.56</v>
      </c>
      <c r="N8" s="22">
        <v>4.54</v>
      </c>
      <c r="O8" s="22">
        <v>4.52</v>
      </c>
      <c r="P8" s="22">
        <v>4.5</v>
      </c>
      <c r="Q8" s="23">
        <v>4.48</v>
      </c>
      <c r="R8" s="23">
        <v>4.45</v>
      </c>
      <c r="S8" s="23">
        <v>4.41</v>
      </c>
      <c r="T8" s="23">
        <v>4.39</v>
      </c>
      <c r="U8" s="23">
        <v>4.35</v>
      </c>
      <c r="V8" s="23">
        <v>4.32</v>
      </c>
      <c r="W8" s="23">
        <v>4.29</v>
      </c>
      <c r="X8" s="23">
        <v>4.26</v>
      </c>
      <c r="Y8" s="23">
        <v>4.23</v>
      </c>
      <c r="Z8" s="23">
        <v>4.2</v>
      </c>
      <c r="AA8" s="23">
        <v>4.16</v>
      </c>
      <c r="AB8" s="23">
        <v>4.13</v>
      </c>
      <c r="AC8" s="23">
        <v>4.1</v>
      </c>
      <c r="AD8" s="23">
        <v>4.07</v>
      </c>
      <c r="AE8" s="23">
        <v>4.06</v>
      </c>
      <c r="AF8" s="23">
        <v>4.02</v>
      </c>
      <c r="AG8" s="23">
        <v>3.98</v>
      </c>
      <c r="AH8" s="23">
        <v>3.94</v>
      </c>
      <c r="AI8" s="23">
        <v>3.9</v>
      </c>
      <c r="AJ8" s="23">
        <v>3.87</v>
      </c>
      <c r="AK8" s="16">
        <f t="shared" si="0"/>
        <v>4.323870967741935</v>
      </c>
      <c r="AL8" s="16">
        <f t="shared" si="1"/>
        <v>4.63</v>
      </c>
    </row>
    <row r="9" spans="2:42" ht="15" customHeight="1">
      <c r="B9" s="17" t="s">
        <v>12</v>
      </c>
      <c r="C9" s="18">
        <v>4.7</v>
      </c>
      <c r="D9" s="26">
        <v>5.3</v>
      </c>
      <c r="E9" s="27">
        <v>5.7</v>
      </c>
      <c r="F9" s="24">
        <v>4.11</v>
      </c>
      <c r="G9" s="23">
        <v>4.1</v>
      </c>
      <c r="H9" s="23">
        <v>4.11</v>
      </c>
      <c r="I9" s="23">
        <v>4.09</v>
      </c>
      <c r="J9" s="23">
        <v>4.09</v>
      </c>
      <c r="K9" s="23">
        <v>4.08</v>
      </c>
      <c r="L9" s="23">
        <v>4.06</v>
      </c>
      <c r="M9" s="23">
        <v>4.06</v>
      </c>
      <c r="N9" s="23">
        <v>4.04</v>
      </c>
      <c r="O9" s="23">
        <v>4.01</v>
      </c>
      <c r="P9" s="23">
        <v>3.99</v>
      </c>
      <c r="Q9" s="23">
        <v>3.95</v>
      </c>
      <c r="R9" s="23">
        <v>3.92</v>
      </c>
      <c r="S9" s="23">
        <v>3.9</v>
      </c>
      <c r="T9" s="23">
        <v>3.87</v>
      </c>
      <c r="U9" s="23">
        <v>3.84</v>
      </c>
      <c r="V9" s="23">
        <v>3.8</v>
      </c>
      <c r="W9" s="23">
        <v>3.77</v>
      </c>
      <c r="X9" s="23">
        <v>3.74</v>
      </c>
      <c r="Y9" s="23">
        <v>3.71</v>
      </c>
      <c r="Z9" s="23">
        <v>3.67</v>
      </c>
      <c r="AA9" s="23">
        <v>3.65</v>
      </c>
      <c r="AB9" s="23">
        <v>3.61</v>
      </c>
      <c r="AC9" s="23">
        <v>3.58</v>
      </c>
      <c r="AD9" s="23">
        <v>3.55</v>
      </c>
      <c r="AE9" s="23">
        <v>3.53</v>
      </c>
      <c r="AF9" s="23">
        <v>3.51</v>
      </c>
      <c r="AG9" s="23">
        <v>3.48</v>
      </c>
      <c r="AH9" s="23">
        <v>3.46</v>
      </c>
      <c r="AI9" s="23">
        <v>3.43</v>
      </c>
      <c r="AJ9" s="23">
        <v>3.4</v>
      </c>
      <c r="AK9" s="16">
        <f>AVERAGE(F9:AI9)</f>
        <v>3.8236666666666665</v>
      </c>
      <c r="AL9" s="16">
        <f t="shared" si="1"/>
        <v>4.11</v>
      </c>
      <c r="AN9">
        <v>-0.19</v>
      </c>
      <c r="AP9">
        <v>7.89</v>
      </c>
    </row>
    <row r="10" spans="2:42" ht="15" customHeight="1">
      <c r="B10" s="28" t="s">
        <v>13</v>
      </c>
      <c r="C10" s="29">
        <v>4.7</v>
      </c>
      <c r="D10" s="30"/>
      <c r="E10" s="30"/>
      <c r="F10" s="31">
        <v>4.64</v>
      </c>
      <c r="G10" s="32">
        <v>4.63</v>
      </c>
      <c r="H10" s="32">
        <v>4.65</v>
      </c>
      <c r="I10" s="32">
        <v>4.64</v>
      </c>
      <c r="J10" s="32">
        <v>4.65</v>
      </c>
      <c r="K10" s="32">
        <v>4.66</v>
      </c>
      <c r="L10" s="32">
        <v>4.66</v>
      </c>
      <c r="M10" s="32">
        <v>4.67</v>
      </c>
      <c r="N10" s="32">
        <v>4.67</v>
      </c>
      <c r="O10" s="32">
        <v>4.67</v>
      </c>
      <c r="P10" s="32">
        <v>4.67</v>
      </c>
      <c r="Q10" s="32">
        <v>4.65</v>
      </c>
      <c r="R10" s="32">
        <v>4.65</v>
      </c>
      <c r="S10" s="32">
        <v>4.64</v>
      </c>
      <c r="T10" s="32">
        <v>4.61</v>
      </c>
      <c r="U10" s="32">
        <v>4.58</v>
      </c>
      <c r="V10" s="32">
        <v>4.56</v>
      </c>
      <c r="W10" s="32">
        <v>4.55</v>
      </c>
      <c r="X10" s="32">
        <v>4.52</v>
      </c>
      <c r="Y10" s="32">
        <v>4.5</v>
      </c>
      <c r="Z10" s="32">
        <v>4.45</v>
      </c>
      <c r="AA10" s="32">
        <v>4.42</v>
      </c>
      <c r="AB10" s="32">
        <v>4.38</v>
      </c>
      <c r="AC10" s="32">
        <v>4.33</v>
      </c>
      <c r="AD10" s="32">
        <v>4.3</v>
      </c>
      <c r="AE10" s="32">
        <v>4.24</v>
      </c>
      <c r="AF10" s="32">
        <v>4.19</v>
      </c>
      <c r="AG10" s="32">
        <v>4.17</v>
      </c>
      <c r="AH10" s="32">
        <v>4.13</v>
      </c>
      <c r="AI10" s="32">
        <v>4.09</v>
      </c>
      <c r="AJ10" s="32">
        <v>4.05</v>
      </c>
      <c r="AK10" s="16">
        <f aca="true" t="shared" si="2" ref="AK10:AK14">AVERAGE(F10:AJ10)</f>
        <v>4.490967741935483</v>
      </c>
      <c r="AL10" s="16">
        <f t="shared" si="1"/>
        <v>4.67</v>
      </c>
      <c r="AN10">
        <v>0.56</v>
      </c>
      <c r="AO10">
        <v>3.96</v>
      </c>
      <c r="AP10">
        <v>7.31</v>
      </c>
    </row>
    <row r="11" spans="2:38" ht="15" customHeight="1">
      <c r="B11" s="33" t="s">
        <v>14</v>
      </c>
      <c r="C11" s="34"/>
      <c r="D11" s="35"/>
      <c r="E11" s="35"/>
      <c r="F11" s="36">
        <v>5.95</v>
      </c>
      <c r="G11" s="37">
        <v>5.94</v>
      </c>
      <c r="H11" s="37">
        <v>5.93</v>
      </c>
      <c r="I11" s="37">
        <v>5.92</v>
      </c>
      <c r="J11" s="37">
        <v>5.91</v>
      </c>
      <c r="K11" s="37">
        <v>5.9</v>
      </c>
      <c r="L11" s="37">
        <v>5.89</v>
      </c>
      <c r="M11" s="37">
        <v>5.87</v>
      </c>
      <c r="N11" s="37">
        <v>5.86</v>
      </c>
      <c r="O11" s="37">
        <v>5.85</v>
      </c>
      <c r="P11" s="37">
        <v>5.83</v>
      </c>
      <c r="Q11" s="37">
        <v>5.82</v>
      </c>
      <c r="R11" s="37">
        <v>5.8</v>
      </c>
      <c r="S11" s="37">
        <v>5.78</v>
      </c>
      <c r="T11" s="37">
        <v>5.78</v>
      </c>
      <c r="U11" s="37">
        <v>5.76</v>
      </c>
      <c r="V11" s="37">
        <v>5.74</v>
      </c>
      <c r="W11" s="37">
        <v>5.71</v>
      </c>
      <c r="X11" s="37">
        <v>5.69</v>
      </c>
      <c r="Y11" s="37">
        <v>5.67</v>
      </c>
      <c r="Z11" s="37">
        <v>5.65</v>
      </c>
      <c r="AA11" s="37">
        <v>5.62</v>
      </c>
      <c r="AB11" s="37">
        <v>5.6</v>
      </c>
      <c r="AC11" s="37">
        <v>5.59</v>
      </c>
      <c r="AD11" s="37">
        <v>5.55</v>
      </c>
      <c r="AE11" s="37">
        <v>5.53</v>
      </c>
      <c r="AF11" s="37">
        <v>5.51</v>
      </c>
      <c r="AG11" s="37">
        <v>5.47</v>
      </c>
      <c r="AH11" s="37">
        <v>5.43</v>
      </c>
      <c r="AI11" s="37">
        <v>5.39</v>
      </c>
      <c r="AJ11" s="38">
        <v>5.37</v>
      </c>
      <c r="AK11" s="16">
        <f t="shared" si="2"/>
        <v>5.719677419354838</v>
      </c>
      <c r="AL11" s="16">
        <f t="shared" si="1"/>
        <v>5.93</v>
      </c>
    </row>
    <row r="12" spans="2:38" ht="15" customHeight="1">
      <c r="B12" s="39" t="s">
        <v>15</v>
      </c>
      <c r="C12" s="40"/>
      <c r="D12" s="41"/>
      <c r="E12" s="41"/>
      <c r="F12" s="42">
        <v>1.24</v>
      </c>
      <c r="G12" s="43">
        <v>1.24</v>
      </c>
      <c r="H12" s="43">
        <v>1.22</v>
      </c>
      <c r="I12" s="43">
        <v>1.2</v>
      </c>
      <c r="J12" s="43">
        <v>1.18</v>
      </c>
      <c r="K12" s="43">
        <v>1.14</v>
      </c>
      <c r="L12" s="43">
        <v>1.12</v>
      </c>
      <c r="M12" s="43">
        <v>1.1</v>
      </c>
      <c r="N12" s="43">
        <v>1.09</v>
      </c>
      <c r="O12" s="43">
        <v>1.06</v>
      </c>
      <c r="P12" s="43">
        <v>1.05</v>
      </c>
      <c r="Q12" s="43">
        <v>1.04</v>
      </c>
      <c r="R12" s="43">
        <v>1</v>
      </c>
      <c r="S12" s="43">
        <v>0.97</v>
      </c>
      <c r="T12" s="43">
        <v>0.96</v>
      </c>
      <c r="U12" s="43">
        <v>0.94</v>
      </c>
      <c r="V12" s="43">
        <v>0.91</v>
      </c>
      <c r="W12" s="43">
        <v>0.88</v>
      </c>
      <c r="X12" s="43">
        <v>0.85</v>
      </c>
      <c r="Y12" s="43">
        <v>0.85</v>
      </c>
      <c r="Z12" s="43">
        <v>0.83</v>
      </c>
      <c r="AA12" s="43">
        <v>0.83</v>
      </c>
      <c r="AB12" s="43">
        <v>0.81</v>
      </c>
      <c r="AC12" s="43">
        <v>0.8</v>
      </c>
      <c r="AD12" s="43">
        <v>0.81</v>
      </c>
      <c r="AE12" s="43">
        <v>0.79</v>
      </c>
      <c r="AF12" s="43">
        <v>0.84</v>
      </c>
      <c r="AG12" s="43">
        <v>0.77</v>
      </c>
      <c r="AH12" s="43">
        <v>0.75</v>
      </c>
      <c r="AI12" s="43">
        <v>0.76</v>
      </c>
      <c r="AJ12" s="44">
        <v>0.77</v>
      </c>
      <c r="AK12" s="16">
        <f t="shared" si="2"/>
        <v>0.9612903225806451</v>
      </c>
      <c r="AL12" s="16">
        <f t="shared" si="1"/>
        <v>1.22</v>
      </c>
    </row>
    <row r="13" spans="2:38" ht="15" customHeight="1">
      <c r="B13" s="39" t="s">
        <v>16</v>
      </c>
      <c r="C13" s="40"/>
      <c r="D13" s="41"/>
      <c r="E13" s="41"/>
      <c r="F13" s="42">
        <v>1.46</v>
      </c>
      <c r="G13" s="43">
        <v>1.45</v>
      </c>
      <c r="H13" s="43">
        <v>1.45</v>
      </c>
      <c r="I13" s="45">
        <v>1.44</v>
      </c>
      <c r="J13" s="45">
        <v>1.43</v>
      </c>
      <c r="K13" s="45">
        <v>1.42</v>
      </c>
      <c r="L13" s="43">
        <v>1.41</v>
      </c>
      <c r="M13" s="43">
        <v>1.39</v>
      </c>
      <c r="N13" s="43">
        <v>1.37</v>
      </c>
      <c r="O13" s="43">
        <v>1.34</v>
      </c>
      <c r="P13" s="43">
        <v>1.33</v>
      </c>
      <c r="Q13" s="43">
        <v>1.31</v>
      </c>
      <c r="R13" s="43">
        <v>1.28</v>
      </c>
      <c r="S13" s="43">
        <v>1.26</v>
      </c>
      <c r="T13" s="43">
        <v>1.24</v>
      </c>
      <c r="U13" s="43">
        <v>1.21</v>
      </c>
      <c r="V13" s="43">
        <v>1.19</v>
      </c>
      <c r="W13" s="43">
        <v>1.16</v>
      </c>
      <c r="X13" s="43">
        <v>1.13</v>
      </c>
      <c r="Y13" s="43">
        <v>1.1</v>
      </c>
      <c r="Z13" s="43">
        <v>1.08</v>
      </c>
      <c r="AA13" s="43">
        <v>1.05</v>
      </c>
      <c r="AB13" s="43">
        <v>1.02</v>
      </c>
      <c r="AC13" s="43">
        <v>0.99</v>
      </c>
      <c r="AD13" s="43">
        <v>0.96</v>
      </c>
      <c r="AE13" s="43">
        <v>0.94</v>
      </c>
      <c r="AF13" s="43">
        <v>0.9</v>
      </c>
      <c r="AG13" s="43">
        <v>0.87</v>
      </c>
      <c r="AH13" s="43">
        <v>0.84</v>
      </c>
      <c r="AI13" s="43">
        <v>0.82</v>
      </c>
      <c r="AJ13" s="44">
        <v>0.79</v>
      </c>
      <c r="AK13" s="16">
        <f t="shared" si="2"/>
        <v>1.1816129032258065</v>
      </c>
      <c r="AL13" s="16">
        <f t="shared" si="1"/>
        <v>1.45</v>
      </c>
    </row>
    <row r="14" spans="2:38" s="46" customFormat="1" ht="15" customHeight="1">
      <c r="B14" s="47" t="s">
        <v>17</v>
      </c>
      <c r="C14" s="48">
        <v>4</v>
      </c>
      <c r="D14" s="49"/>
      <c r="E14" s="49"/>
      <c r="F14" s="50">
        <v>1.21</v>
      </c>
      <c r="G14" s="51">
        <v>1.18</v>
      </c>
      <c r="H14" s="51">
        <v>1.23</v>
      </c>
      <c r="I14" s="51">
        <v>1.16</v>
      </c>
      <c r="J14" s="51">
        <v>1.2</v>
      </c>
      <c r="K14" s="51">
        <v>1.16</v>
      </c>
      <c r="L14" s="51">
        <v>1.15</v>
      </c>
      <c r="M14" s="51">
        <v>1.1</v>
      </c>
      <c r="N14" s="51">
        <v>1.01</v>
      </c>
      <c r="O14" s="51">
        <v>0.94</v>
      </c>
      <c r="P14" s="51">
        <v>0.9</v>
      </c>
      <c r="Q14" s="51">
        <v>0.88</v>
      </c>
      <c r="R14" s="51">
        <v>0.85</v>
      </c>
      <c r="S14" s="51">
        <v>0.82</v>
      </c>
      <c r="T14" s="51">
        <v>0.79</v>
      </c>
      <c r="U14" s="51">
        <v>0.76</v>
      </c>
      <c r="V14" s="51">
        <v>0.74</v>
      </c>
      <c r="W14" s="51">
        <v>0.71</v>
      </c>
      <c r="X14" s="51">
        <v>0.7</v>
      </c>
      <c r="Y14" s="51">
        <v>0.67</v>
      </c>
      <c r="Z14" s="51">
        <v>0.66</v>
      </c>
      <c r="AA14" s="51">
        <v>0.65</v>
      </c>
      <c r="AB14" s="51">
        <v>0.64</v>
      </c>
      <c r="AC14" s="51">
        <v>0.63</v>
      </c>
      <c r="AD14" s="51">
        <v>0.63</v>
      </c>
      <c r="AE14" s="51">
        <v>0.68</v>
      </c>
      <c r="AF14" s="51">
        <v>0.67</v>
      </c>
      <c r="AG14" s="51">
        <v>0.64</v>
      </c>
      <c r="AH14" s="51">
        <v>0.62</v>
      </c>
      <c r="AI14" s="51">
        <v>0.6</v>
      </c>
      <c r="AJ14" s="52">
        <v>0.59</v>
      </c>
      <c r="AK14" s="16">
        <f t="shared" si="2"/>
        <v>0.8441935483870969</v>
      </c>
      <c r="AL14" s="16">
        <f t="shared" si="1"/>
        <v>1.23</v>
      </c>
    </row>
    <row r="15" spans="2:42" ht="15" customHeight="1">
      <c r="B15" s="53" t="s">
        <v>18</v>
      </c>
      <c r="C15" s="54">
        <v>4.7</v>
      </c>
      <c r="D15" s="55">
        <v>5.3</v>
      </c>
      <c r="E15" s="56">
        <v>5.7</v>
      </c>
      <c r="F15" s="57">
        <v>4.58</v>
      </c>
      <c r="G15" s="58">
        <v>4.57</v>
      </c>
      <c r="H15" s="58">
        <v>4.56</v>
      </c>
      <c r="I15" s="58">
        <v>4.58</v>
      </c>
      <c r="J15" s="58">
        <v>4.58</v>
      </c>
      <c r="K15" s="58">
        <v>4.58</v>
      </c>
      <c r="L15" s="58">
        <v>4.59</v>
      </c>
      <c r="M15" s="58">
        <v>4.6</v>
      </c>
      <c r="N15" s="58">
        <v>4.59</v>
      </c>
      <c r="O15" s="58">
        <v>4.59</v>
      </c>
      <c r="P15" s="58">
        <v>4.59</v>
      </c>
      <c r="Q15" s="58">
        <v>4.59</v>
      </c>
      <c r="R15" s="58">
        <v>4.58</v>
      </c>
      <c r="S15" s="58">
        <v>4.58</v>
      </c>
      <c r="T15" s="58">
        <v>4.54</v>
      </c>
      <c r="U15" s="58">
        <v>4.52</v>
      </c>
      <c r="V15" s="58">
        <v>4.52</v>
      </c>
      <c r="W15" s="58">
        <v>4.49</v>
      </c>
      <c r="X15" s="58">
        <v>4.45</v>
      </c>
      <c r="Y15" s="58">
        <v>4.44</v>
      </c>
      <c r="Z15" s="58">
        <v>4.39</v>
      </c>
      <c r="AA15" s="58">
        <v>4.35</v>
      </c>
      <c r="AB15" s="58">
        <v>4.32</v>
      </c>
      <c r="AC15" s="58">
        <v>4.27</v>
      </c>
      <c r="AD15" s="58">
        <v>4.21</v>
      </c>
      <c r="AE15" s="58">
        <v>4.18</v>
      </c>
      <c r="AF15" s="58">
        <v>4.18</v>
      </c>
      <c r="AG15" s="58">
        <v>4.09</v>
      </c>
      <c r="AH15" s="58">
        <v>4.05</v>
      </c>
      <c r="AI15" s="58">
        <v>4</v>
      </c>
      <c r="AJ15" s="59">
        <v>3.94</v>
      </c>
      <c r="AK15" s="16">
        <f>AVERAGE(F15:AI15)</f>
        <v>4.438666666666666</v>
      </c>
      <c r="AL15" s="16">
        <f t="shared" si="1"/>
        <v>4.6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0" t="s">
        <v>19</v>
      </c>
      <c r="C18" s="61" t="s">
        <v>20</v>
      </c>
    </row>
    <row r="19" spans="2:3" ht="17.25">
      <c r="B19" s="60" t="s">
        <v>21</v>
      </c>
      <c r="C19" s="62" t="s">
        <v>20</v>
      </c>
    </row>
    <row r="20" spans="2:17" ht="17.25">
      <c r="B20" s="60" t="s">
        <v>22</v>
      </c>
      <c r="C20" s="63" t="s">
        <v>20</v>
      </c>
      <c r="Q20" s="64"/>
    </row>
    <row r="21" spans="2:3" ht="17.25">
      <c r="B21" s="60" t="s">
        <v>23</v>
      </c>
      <c r="C21" s="65" t="s">
        <v>20</v>
      </c>
    </row>
    <row r="22" spans="1:3" ht="18">
      <c r="A22" s="66"/>
      <c r="B22" s="60" t="s">
        <v>24</v>
      </c>
      <c r="C22" s="67" t="s">
        <v>20</v>
      </c>
    </row>
    <row r="23" spans="2:3" ht="16.5">
      <c r="B23" s="60" t="s">
        <v>25</v>
      </c>
      <c r="C23" s="68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C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8" width="8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46" customWidth="1"/>
    <col min="13" max="13" width="4.57421875" style="0" customWidth="1"/>
    <col min="16" max="16" width="1.7109375" style="0" customWidth="1"/>
  </cols>
  <sheetData>
    <row r="1" ht="12.75">
      <c r="L1"/>
    </row>
    <row r="2" spans="6:10" ht="19.5" customHeight="1">
      <c r="F2" s="69" t="s">
        <v>26</v>
      </c>
      <c r="I2" s="69"/>
      <c r="J2" s="69"/>
    </row>
    <row r="3" spans="6:10" ht="12.75" customHeight="1">
      <c r="F3" s="69" t="s">
        <v>27</v>
      </c>
      <c r="I3" s="69"/>
      <c r="J3" s="69"/>
    </row>
    <row r="4" spans="6:10" ht="12.75">
      <c r="F4" s="69" t="s">
        <v>28</v>
      </c>
      <c r="G4" s="69"/>
      <c r="H4" s="69"/>
      <c r="I4" s="69"/>
      <c r="J4" s="69"/>
    </row>
    <row r="5" spans="6:10" ht="12.75">
      <c r="F5" s="69" t="s">
        <v>29</v>
      </c>
      <c r="G5" s="69"/>
      <c r="H5" s="69"/>
      <c r="I5" s="69"/>
      <c r="J5" s="69"/>
    </row>
    <row r="6" spans="6:12" s="70" customFormat="1" ht="15" customHeight="1">
      <c r="F6" s="71" t="s">
        <v>30</v>
      </c>
      <c r="G6" s="71"/>
      <c r="H6" s="71"/>
      <c r="I6" s="71"/>
      <c r="J6" s="71"/>
      <c r="L6" s="72"/>
    </row>
    <row r="7" spans="5:13" s="73" customFormat="1" ht="19.5" customHeight="1">
      <c r="E7" s="74" t="s">
        <v>31</v>
      </c>
      <c r="F7" s="74"/>
      <c r="G7" s="74"/>
      <c r="H7" s="74"/>
      <c r="I7" s="74"/>
      <c r="J7" s="74"/>
      <c r="K7" s="74"/>
      <c r="L7" s="74"/>
      <c r="M7" s="74"/>
    </row>
    <row r="8" spans="4:12" ht="13.5">
      <c r="D8" s="75"/>
      <c r="E8" s="75"/>
      <c r="F8" s="75"/>
      <c r="G8" s="75"/>
      <c r="H8" s="75"/>
      <c r="I8" s="75"/>
      <c r="J8" s="75"/>
      <c r="K8" s="75"/>
      <c r="L8" s="76"/>
    </row>
    <row r="9" spans="4:25" ht="13.5">
      <c r="D9" s="69"/>
      <c r="E9" s="77" t="s">
        <v>32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69"/>
      <c r="X9" s="4" t="s">
        <v>33</v>
      </c>
      <c r="Y9" s="4" t="s">
        <v>34</v>
      </c>
    </row>
    <row r="10" spans="4:12" ht="12.75">
      <c r="D10" s="8"/>
      <c r="E10" s="8"/>
      <c r="F10" s="8"/>
      <c r="G10" s="8"/>
      <c r="H10" s="8"/>
      <c r="I10" s="8"/>
      <c r="J10" s="8"/>
      <c r="K10" s="8"/>
      <c r="L10" s="78"/>
    </row>
    <row r="11" spans="4:12" ht="13.5">
      <c r="D11" s="79"/>
      <c r="E11" s="80" t="s">
        <v>35</v>
      </c>
      <c r="F11" s="81"/>
      <c r="G11" s="82"/>
      <c r="H11" s="82" t="s">
        <v>36</v>
      </c>
      <c r="J11" s="79"/>
      <c r="K11" s="79"/>
      <c r="L11" s="83"/>
    </row>
    <row r="12" spans="4:12" ht="14.25" customHeight="1">
      <c r="D12" s="84"/>
      <c r="E12" s="85" t="s">
        <v>37</v>
      </c>
      <c r="F12" s="85" t="s">
        <v>38</v>
      </c>
      <c r="G12" s="86" t="s">
        <v>39</v>
      </c>
      <c r="H12" s="86"/>
      <c r="I12" s="85" t="s">
        <v>40</v>
      </c>
      <c r="J12" s="85" t="s">
        <v>41</v>
      </c>
      <c r="K12" s="85" t="s">
        <v>42</v>
      </c>
      <c r="L12" s="9"/>
    </row>
    <row r="13" spans="4:12" ht="15.75" customHeight="1">
      <c r="D13" s="84"/>
      <c r="E13" s="87" t="s">
        <v>43</v>
      </c>
      <c r="F13" s="87" t="s">
        <v>44</v>
      </c>
      <c r="G13" s="6">
        <v>30</v>
      </c>
      <c r="H13" s="7">
        <v>31</v>
      </c>
      <c r="I13" s="87" t="s">
        <v>45</v>
      </c>
      <c r="J13" s="87" t="s">
        <v>46</v>
      </c>
      <c r="K13" s="87"/>
      <c r="L13" s="9"/>
    </row>
    <row r="14" spans="4:12" ht="15" customHeight="1">
      <c r="D14" s="84"/>
      <c r="E14" s="10" t="s">
        <v>8</v>
      </c>
      <c r="F14" s="11">
        <v>4</v>
      </c>
      <c r="G14" s="14">
        <v>3.57</v>
      </c>
      <c r="H14" s="15">
        <v>3.58</v>
      </c>
      <c r="I14" s="88">
        <f aca="true" t="shared" si="0" ref="I14:I24">IF(H14="S/D"," ",(+H14-G14)*100)</f>
        <v>1.000000000000023</v>
      </c>
      <c r="J14" s="19">
        <f aca="true" t="shared" si="1" ref="J14:J24">IF(I14&lt;0,"B",IF(I14&gt;0,"C","E"))</f>
        <v>0</v>
      </c>
      <c r="K14" s="27">
        <f aca="true" t="shared" si="2" ref="K14:K19">IF(H14&gt;F14,"A",IF(H14=F14,"*"," "))</f>
        <v>0</v>
      </c>
      <c r="L14" s="89"/>
    </row>
    <row r="15" spans="4:12" ht="15" customHeight="1">
      <c r="D15" s="84"/>
      <c r="E15" s="17" t="s">
        <v>9</v>
      </c>
      <c r="F15" s="18">
        <v>3.5</v>
      </c>
      <c r="G15" s="23">
        <v>3.49</v>
      </c>
      <c r="H15" s="23">
        <v>3.36</v>
      </c>
      <c r="I15" s="88">
        <f t="shared" si="0"/>
        <v>-13.000000000000034</v>
      </c>
      <c r="J15" s="19">
        <f t="shared" si="1"/>
        <v>0</v>
      </c>
      <c r="K15" s="27">
        <f t="shared" si="2"/>
        <v>0</v>
      </c>
      <c r="L15" s="89"/>
    </row>
    <row r="16" spans="4:12" ht="15" customHeight="1">
      <c r="D16" s="84"/>
      <c r="E16" s="17" t="s">
        <v>10</v>
      </c>
      <c r="F16" s="18">
        <v>9</v>
      </c>
      <c r="G16" s="23">
        <v>7.93</v>
      </c>
      <c r="H16" s="23">
        <v>7.9</v>
      </c>
      <c r="I16" s="88">
        <f t="shared" si="0"/>
        <v>-2.999999999999936</v>
      </c>
      <c r="J16" s="19">
        <f t="shared" si="1"/>
        <v>0</v>
      </c>
      <c r="K16" s="27">
        <f t="shared" si="2"/>
        <v>0</v>
      </c>
      <c r="L16" s="89"/>
    </row>
    <row r="17" spans="4:12" ht="15" customHeight="1">
      <c r="D17" s="84"/>
      <c r="E17" s="17" t="s">
        <v>47</v>
      </c>
      <c r="F17" s="18">
        <v>4.5</v>
      </c>
      <c r="G17" s="23">
        <v>3.9</v>
      </c>
      <c r="H17" s="23">
        <v>3.87</v>
      </c>
      <c r="I17" s="88">
        <f t="shared" si="0"/>
        <v>-2.9999999999999805</v>
      </c>
      <c r="J17" s="19">
        <f t="shared" si="1"/>
        <v>0</v>
      </c>
      <c r="K17" s="27">
        <f t="shared" si="2"/>
        <v>0</v>
      </c>
      <c r="L17" s="89"/>
    </row>
    <row r="18" spans="4:12" ht="15" customHeight="1">
      <c r="D18" s="90"/>
      <c r="E18" s="17" t="s">
        <v>12</v>
      </c>
      <c r="F18" s="18">
        <v>4.7</v>
      </c>
      <c r="G18" s="23">
        <v>3.43</v>
      </c>
      <c r="H18" s="23">
        <v>3.4</v>
      </c>
      <c r="I18" s="88">
        <f t="shared" si="0"/>
        <v>-3.000000000000025</v>
      </c>
      <c r="J18" s="19">
        <f t="shared" si="1"/>
        <v>0</v>
      </c>
      <c r="K18" s="27">
        <f t="shared" si="2"/>
        <v>0</v>
      </c>
      <c r="L18" s="89"/>
    </row>
    <row r="19" spans="4:12" ht="15" customHeight="1">
      <c r="D19" s="84"/>
      <c r="E19" s="28" t="s">
        <v>13</v>
      </c>
      <c r="F19" s="29">
        <v>4.7</v>
      </c>
      <c r="G19" s="32">
        <v>4.09</v>
      </c>
      <c r="H19" s="32">
        <v>4.05</v>
      </c>
      <c r="I19" s="91">
        <f t="shared" si="0"/>
        <v>-4.0000000000000036</v>
      </c>
      <c r="J19" s="30">
        <f t="shared" si="1"/>
        <v>0</v>
      </c>
      <c r="K19" s="92">
        <f t="shared" si="2"/>
        <v>0</v>
      </c>
      <c r="L19" s="89"/>
    </row>
    <row r="20" spans="5:11" ht="15" customHeight="1">
      <c r="E20" s="93" t="s">
        <v>48</v>
      </c>
      <c r="F20" s="94"/>
      <c r="G20" s="37">
        <v>5.39</v>
      </c>
      <c r="H20" s="38">
        <v>5.37</v>
      </c>
      <c r="I20" s="95">
        <f t="shared" si="0"/>
        <v>-1.9999999999999574</v>
      </c>
      <c r="J20" s="94">
        <f t="shared" si="1"/>
        <v>0</v>
      </c>
      <c r="K20" s="96"/>
    </row>
    <row r="21" spans="4:12" ht="15" customHeight="1">
      <c r="D21" s="84"/>
      <c r="E21" s="39" t="s">
        <v>15</v>
      </c>
      <c r="F21" s="41"/>
      <c r="G21" s="43">
        <v>0.76</v>
      </c>
      <c r="H21" s="44">
        <v>0.77</v>
      </c>
      <c r="I21" s="97">
        <f t="shared" si="0"/>
        <v>1.0000000000000009</v>
      </c>
      <c r="J21" s="41">
        <f t="shared" si="1"/>
        <v>0</v>
      </c>
      <c r="K21" s="98"/>
      <c r="L21" s="89"/>
    </row>
    <row r="22" spans="4:12" ht="15" customHeight="1">
      <c r="D22" s="84"/>
      <c r="E22" s="39" t="s">
        <v>16</v>
      </c>
      <c r="F22" s="41"/>
      <c r="G22" s="43">
        <v>0.82</v>
      </c>
      <c r="H22" s="44">
        <v>0.79</v>
      </c>
      <c r="I22" s="97">
        <f t="shared" si="0"/>
        <v>-2.9999999999999916</v>
      </c>
      <c r="J22" s="41">
        <f t="shared" si="1"/>
        <v>0</v>
      </c>
      <c r="K22" s="98"/>
      <c r="L22" s="99"/>
    </row>
    <row r="23" spans="5:11" ht="15" customHeight="1">
      <c r="E23" s="47" t="s">
        <v>17</v>
      </c>
      <c r="F23" s="48">
        <v>4</v>
      </c>
      <c r="G23" s="51">
        <v>0.6</v>
      </c>
      <c r="H23" s="52">
        <v>0.59</v>
      </c>
      <c r="I23" s="100">
        <f t="shared" si="0"/>
        <v>-1.0000000000000009</v>
      </c>
      <c r="J23" s="49">
        <f t="shared" si="1"/>
        <v>0</v>
      </c>
      <c r="K23" s="101"/>
    </row>
    <row r="24" spans="5:11" ht="16.5" customHeight="1">
      <c r="E24" s="102" t="s">
        <v>49</v>
      </c>
      <c r="F24" s="103">
        <v>5.3</v>
      </c>
      <c r="G24" s="58">
        <v>4</v>
      </c>
      <c r="H24" s="59">
        <v>3.94</v>
      </c>
      <c r="I24" s="104">
        <f t="shared" si="0"/>
        <v>-6.000000000000005</v>
      </c>
      <c r="J24" s="102">
        <f t="shared" si="1"/>
        <v>0</v>
      </c>
      <c r="K24" s="105">
        <f>IF(H24&gt;F24,"A",IF(H24=F24,"*"," "))</f>
        <v>0</v>
      </c>
    </row>
    <row r="25" spans="5:7" ht="13.5">
      <c r="E25" s="106" t="s">
        <v>50</v>
      </c>
      <c r="G25" s="106" t="s">
        <v>51</v>
      </c>
    </row>
    <row r="26" ht="12.75">
      <c r="E26" s="106" t="s">
        <v>52</v>
      </c>
    </row>
    <row r="27" ht="12.75">
      <c r="E27" s="106" t="s">
        <v>53</v>
      </c>
    </row>
    <row r="28" spans="5:12" s="107" customFormat="1" ht="12">
      <c r="E28" s="108" t="s">
        <v>54</v>
      </c>
      <c r="L28" s="109"/>
    </row>
    <row r="29" spans="5:12" s="107" customFormat="1" ht="9.75" customHeight="1">
      <c r="E29" s="110" t="s">
        <v>55</v>
      </c>
      <c r="F29" s="107" t="s">
        <v>56</v>
      </c>
      <c r="L29" s="109"/>
    </row>
    <row r="30" spans="5:12" s="107" customFormat="1" ht="9.75" customHeight="1">
      <c r="E30" s="111" t="s">
        <v>55</v>
      </c>
      <c r="F30" s="107" t="s">
        <v>57</v>
      </c>
      <c r="L30" s="109"/>
    </row>
    <row r="31" spans="5:12" s="107" customFormat="1" ht="9.75" customHeight="1">
      <c r="E31" s="112" t="s">
        <v>55</v>
      </c>
      <c r="F31" s="107" t="s">
        <v>58</v>
      </c>
      <c r="L31" s="109"/>
    </row>
    <row r="32" spans="5:12" s="107" customFormat="1" ht="9.75" customHeight="1">
      <c r="E32" s="113" t="s">
        <v>55</v>
      </c>
      <c r="F32" s="107" t="s">
        <v>59</v>
      </c>
      <c r="L32" s="109"/>
    </row>
    <row r="33" spans="5:12" s="107" customFormat="1" ht="10.5" customHeight="1">
      <c r="E33" s="114" t="s">
        <v>60</v>
      </c>
      <c r="F33" s="115" t="s">
        <v>61</v>
      </c>
      <c r="L33" s="109"/>
    </row>
    <row r="34" spans="5:12" s="107" customFormat="1" ht="10.5" customHeight="1">
      <c r="E34" s="116" t="s">
        <v>62</v>
      </c>
      <c r="F34" s="115" t="s">
        <v>63</v>
      </c>
      <c r="L34" s="109"/>
    </row>
    <row r="35" spans="5:8" ht="13.5">
      <c r="E35" s="108" t="s">
        <v>64</v>
      </c>
      <c r="H35" s="117"/>
    </row>
    <row r="36" spans="5:9" ht="12.75">
      <c r="E36" s="108" t="s">
        <v>65</v>
      </c>
      <c r="F36" s="118" t="s">
        <v>66</v>
      </c>
      <c r="G36" s="119"/>
      <c r="I36" s="120"/>
    </row>
    <row r="37" spans="1:11" ht="12.75">
      <c r="A37" s="121"/>
      <c r="E37" s="108" t="s">
        <v>67</v>
      </c>
      <c r="F37" s="122"/>
      <c r="J37" s="118"/>
      <c r="K37" s="118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Andres</cp:lastModifiedBy>
  <cp:lastPrinted>2015-02-13T14:52:06Z</cp:lastPrinted>
  <dcterms:created xsi:type="dcterms:W3CDTF">2007-01-04T11:39:57Z</dcterms:created>
  <dcterms:modified xsi:type="dcterms:W3CDTF">2016-07-31T12:32:14Z</dcterms:modified>
  <cp:category/>
  <cp:version/>
  <cp:contentType/>
  <cp:contentStatus/>
</cp:coreProperties>
</file>