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6" activeTab="0"/>
  </bookViews>
  <sheets>
    <sheet name="Julio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<sst xmlns="http://schemas.openxmlformats.org/spreadsheetml/2006/main" count="135" uniqueCount="65">
  <si>
    <t>ALTURAS HIDROMETRICAS DE LA CUENCA DEL RIO SALADO</t>
  </si>
  <si>
    <t>JULIO 2015</t>
  </si>
  <si>
    <t>Estacion/Dias</t>
  </si>
  <si>
    <t>V Alerta</t>
  </si>
  <si>
    <t>Min</t>
  </si>
  <si>
    <t>Promedio</t>
  </si>
  <si>
    <t>Max</t>
  </si>
  <si>
    <t>Min Hist.</t>
  </si>
  <si>
    <t>Max Hist.</t>
  </si>
  <si>
    <t>Tostado</t>
  </si>
  <si>
    <t>S/D</t>
  </si>
  <si>
    <t>Calchaqui</t>
  </si>
  <si>
    <t>San Justo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</si>
  <si>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</si>
  <si>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</si>
  <si>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</si>
  <si>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</si>
  <si>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</si>
  <si>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</si>
  <si>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</si>
  <si>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</si>
  <si>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</si>
  <si>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</si>
  <si>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</si>
  <si>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</si>
  <si>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</si>
  <si>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</si>
  <si>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</si>
  <si>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MINISTERIO DE AGUAS, SERVICIOS PUBLICOS Y MEDIO AMBIENTE</t>
  </si>
  <si>
    <t>SUBSECRETARIA DE PLANIFICACION Y GESTION</t>
  </si>
  <si>
    <t>DIRECCION GENERAL DE SERVICIOS TECNICOS ESPECIFICOS</t>
  </si>
  <si>
    <t>COORDINACIÓN DE PREVENCIÓN HÍDRICA</t>
  </si>
  <si>
    <t>SISTEMA DE ALERTA DE LA CUENCA DEL RIO SALADO</t>
  </si>
  <si>
    <t>Julio de 2015</t>
  </si>
  <si>
    <t>Datos 07 hs</t>
  </si>
  <si>
    <t>Estación</t>
  </si>
  <si>
    <t>Nivel</t>
  </si>
  <si>
    <t>Días</t>
  </si>
  <si>
    <t>Diferencia</t>
  </si>
  <si>
    <t>Estado</t>
  </si>
  <si>
    <t>Alerta</t>
  </si>
  <si>
    <t>Telemétrica</t>
  </si>
  <si>
    <t>de Alerta</t>
  </si>
  <si>
    <t>(Cm)</t>
  </si>
  <si>
    <t>Actual</t>
  </si>
  <si>
    <t>-</t>
  </si>
  <si>
    <t>P de las Piedras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</si>
  <si>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</si>
  <si>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</si>
  <si>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</si>
  <si>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</si>
  <si>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</si>
  <si>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</si>
  <si>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</si>
  <si>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</si>
  <si>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</si>
  <si>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</si>
  <si>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A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</si>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</sst>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48"/>
      <name val="Arial"/>
      <family val="2"/>
    </font>
    <font>
      <b/>
      <sz val="13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5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7.35"/>
      <color indexed="8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sz val="6"/>
      <name val="Arial"/>
      <family val="2"/>
    </font>
    <font>
      <b/>
      <sz val="8"/>
      <color indexed="20"/>
      <name val="Arial"/>
      <family val="2"/>
    </font>
    <font>
      <b/>
      <sz val="8"/>
      <color indexed="48"/>
      <name val="Arial"/>
      <family val="2"/>
    </font>
    <font>
      <b/>
      <sz val="8"/>
      <color indexed="17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4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6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7" borderId="3" applyNumberFormat="0" applyAlignment="0" applyProtection="0"/>
    <xf numFmtId="164" fontId="10" fillId="3" borderId="0" applyNumberFormat="0" applyBorder="0" applyAlignment="0" applyProtection="0"/>
    <xf numFmtId="164" fontId="11" fillId="18" borderId="0" applyNumberFormat="0" applyBorder="0" applyAlignment="0" applyProtection="0"/>
    <xf numFmtId="164" fontId="0" fillId="19" borderId="5" applyNumberFormat="0" applyAlignment="0" applyProtection="0"/>
    <xf numFmtId="164" fontId="12" fillId="17" borderId="6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8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0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/>
    </xf>
    <xf numFmtId="165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18" borderId="11" xfId="0" applyFont="1" applyFill="1" applyBorder="1" applyAlignment="1">
      <alignment horizontal="center"/>
    </xf>
    <xf numFmtId="166" fontId="20" fillId="18" borderId="11" xfId="0" applyNumberFormat="1" applyFont="1" applyFill="1" applyBorder="1" applyAlignment="1">
      <alignment horizontal="center"/>
    </xf>
    <xf numFmtId="166" fontId="19" fillId="18" borderId="12" xfId="0" applyNumberFormat="1" applyFont="1" applyFill="1" applyBorder="1" applyAlignment="1">
      <alignment horizontal="center"/>
    </xf>
    <xf numFmtId="166" fontId="19" fillId="18" borderId="13" xfId="0" applyNumberFormat="1" applyFont="1" applyFill="1" applyBorder="1" applyAlignment="1">
      <alignment horizontal="center"/>
    </xf>
    <xf numFmtId="166" fontId="21" fillId="4" borderId="13" xfId="0" applyNumberFormat="1" applyFont="1" applyFill="1" applyBorder="1" applyAlignment="1">
      <alignment horizontal="center"/>
    </xf>
    <xf numFmtId="166" fontId="22" fillId="4" borderId="13" xfId="0" applyNumberFormat="1" applyFont="1" applyFill="1" applyBorder="1" applyAlignment="1">
      <alignment horizontal="center"/>
    </xf>
    <xf numFmtId="166" fontId="23" fillId="4" borderId="13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4" fontId="19" fillId="18" borderId="13" xfId="0" applyFont="1" applyFill="1" applyBorder="1" applyAlignment="1">
      <alignment horizontal="center"/>
    </xf>
    <xf numFmtId="166" fontId="20" fillId="18" borderId="13" xfId="0" applyNumberFormat="1" applyFont="1" applyFill="1" applyBorder="1" applyAlignment="1">
      <alignment horizontal="center"/>
    </xf>
    <xf numFmtId="166" fontId="24" fillId="18" borderId="13" xfId="0" applyNumberFormat="1" applyFont="1" applyFill="1" applyBorder="1" applyAlignment="1">
      <alignment horizontal="center"/>
    </xf>
    <xf numFmtId="166" fontId="25" fillId="18" borderId="13" xfId="0" applyNumberFormat="1" applyFont="1" applyFill="1" applyBorder="1" applyAlignment="1">
      <alignment horizontal="center"/>
    </xf>
    <xf numFmtId="164" fontId="19" fillId="18" borderId="14" xfId="0" applyFont="1" applyFill="1" applyBorder="1" applyAlignment="1">
      <alignment horizontal="center"/>
    </xf>
    <xf numFmtId="166" fontId="20" fillId="18" borderId="14" xfId="0" applyNumberFormat="1" applyFont="1" applyFill="1" applyBorder="1" applyAlignment="1">
      <alignment horizontal="center"/>
    </xf>
    <xf numFmtId="166" fontId="19" fillId="18" borderId="14" xfId="0" applyNumberFormat="1" applyFont="1" applyFill="1" applyBorder="1" applyAlignment="1">
      <alignment horizontal="center"/>
    </xf>
    <xf numFmtId="166" fontId="21" fillId="4" borderId="14" xfId="0" applyNumberFormat="1" applyFont="1" applyFill="1" applyBorder="1" applyAlignment="1">
      <alignment horizontal="center"/>
    </xf>
    <xf numFmtId="164" fontId="19" fillId="7" borderId="11" xfId="0" applyFont="1" applyFill="1" applyBorder="1" applyAlignment="1">
      <alignment horizontal="center"/>
    </xf>
    <xf numFmtId="166" fontId="19" fillId="18" borderId="11" xfId="0" applyNumberFormat="1" applyFont="1" applyFill="1" applyBorder="1" applyAlignment="1">
      <alignment horizontal="center"/>
    </xf>
    <xf numFmtId="166" fontId="26" fillId="7" borderId="11" xfId="0" applyNumberFormat="1" applyFont="1" applyFill="1" applyBorder="1" applyAlignment="1">
      <alignment horizontal="center"/>
    </xf>
    <xf numFmtId="164" fontId="19" fillId="7" borderId="13" xfId="0" applyFont="1" applyFill="1" applyBorder="1" applyAlignment="1">
      <alignment horizontal="center"/>
    </xf>
    <xf numFmtId="166" fontId="21" fillId="7" borderId="13" xfId="0" applyNumberFormat="1" applyFont="1" applyFill="1" applyBorder="1" applyAlignment="1">
      <alignment horizontal="center"/>
    </xf>
    <xf numFmtId="166" fontId="23" fillId="7" borderId="13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19" fillId="7" borderId="14" xfId="0" applyFont="1" applyFill="1" applyBorder="1" applyAlignment="1">
      <alignment horizontal="center"/>
    </xf>
    <xf numFmtId="166" fontId="26" fillId="7" borderId="14" xfId="0" applyNumberFormat="1" applyFont="1" applyFill="1" applyBorder="1" applyAlignment="1">
      <alignment horizontal="center"/>
    </xf>
    <xf numFmtId="166" fontId="26" fillId="7" borderId="15" xfId="0" applyNumberFormat="1" applyFont="1" applyFill="1" applyBorder="1" applyAlignment="1">
      <alignment horizontal="center"/>
    </xf>
    <xf numFmtId="166" fontId="23" fillId="7" borderId="14" xfId="0" applyNumberFormat="1" applyFont="1" applyFill="1" applyBorder="1" applyAlignment="1">
      <alignment horizontal="center"/>
    </xf>
    <xf numFmtId="166" fontId="22" fillId="7" borderId="14" xfId="0" applyNumberFormat="1" applyFont="1" applyFill="1" applyBorder="1" applyAlignment="1">
      <alignment horizontal="center"/>
    </xf>
    <xf numFmtId="164" fontId="19" fillId="24" borderId="16" xfId="0" applyFont="1" applyFill="1" applyBorder="1" applyAlignment="1">
      <alignment horizontal="center"/>
    </xf>
    <xf numFmtId="166" fontId="19" fillId="18" borderId="16" xfId="0" applyNumberFormat="1" applyFont="1" applyFill="1" applyBorder="1" applyAlignment="1">
      <alignment horizontal="center"/>
    </xf>
    <xf numFmtId="166" fontId="27" fillId="18" borderId="16" xfId="0" applyNumberFormat="1" applyFont="1" applyFill="1" applyBorder="1" applyAlignment="1">
      <alignment horizontal="center"/>
    </xf>
    <xf numFmtId="166" fontId="25" fillId="18" borderId="16" xfId="0" applyNumberFormat="1" applyFont="1" applyFill="1" applyBorder="1" applyAlignment="1">
      <alignment horizontal="center"/>
    </xf>
    <xf numFmtId="166" fontId="0" fillId="6" borderId="16" xfId="0" applyNumberFormat="1" applyFont="1" applyFill="1" applyBorder="1" applyAlignment="1">
      <alignment horizontal="center"/>
    </xf>
    <xf numFmtId="164" fontId="19" fillId="0" borderId="0" xfId="0" applyFont="1" applyAlignment="1">
      <alignment/>
    </xf>
    <xf numFmtId="166" fontId="23" fillId="18" borderId="11" xfId="0" applyNumberFormat="1" applyFont="1" applyFill="1" applyBorder="1" applyAlignment="1">
      <alignment horizontal="center"/>
    </xf>
    <xf numFmtId="166" fontId="28" fillId="7" borderId="11" xfId="0" applyNumberFormat="1" applyFont="1" applyFill="1" applyBorder="1" applyAlignment="1">
      <alignment horizontal="center"/>
    </xf>
    <xf numFmtId="166" fontId="29" fillId="7" borderId="13" xfId="0" applyNumberFormat="1" applyFont="1" applyFill="1" applyBorder="1" applyAlignment="1">
      <alignment horizontal="center"/>
    </xf>
    <xf numFmtId="166" fontId="30" fillId="7" borderId="13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31" fillId="7" borderId="14" xfId="0" applyNumberFormat="1" applyFont="1" applyFill="1" applyBorder="1" applyAlignment="1">
      <alignment horizontal="center"/>
    </xf>
    <xf numFmtId="164" fontId="32" fillId="0" borderId="0" xfId="0" applyFont="1" applyAlignment="1">
      <alignment horizontal="center"/>
    </xf>
    <xf numFmtId="166" fontId="33" fillId="7" borderId="13" xfId="0" applyNumberFormat="1" applyFont="1" applyFill="1" applyBorder="1" applyAlignment="1">
      <alignment horizontal="center"/>
    </xf>
    <xf numFmtId="166" fontId="34" fillId="7" borderId="13" xfId="0" applyNumberFormat="1" applyFont="1" applyFill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39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19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5" fontId="19" fillId="0" borderId="0" xfId="0" applyNumberFormat="1" applyFont="1" applyBorder="1" applyAlignment="1">
      <alignment/>
    </xf>
    <xf numFmtId="167" fontId="19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8" fillId="0" borderId="0" xfId="0" applyFont="1" applyAlignment="1">
      <alignment horizontal="center"/>
    </xf>
    <xf numFmtId="164" fontId="19" fillId="0" borderId="17" xfId="0" applyFont="1" applyBorder="1" applyAlignment="1">
      <alignment horizontal="center"/>
    </xf>
    <xf numFmtId="164" fontId="19" fillId="0" borderId="18" xfId="0" applyFont="1" applyBorder="1" applyAlignment="1">
      <alignment horizontal="center"/>
    </xf>
    <xf numFmtId="164" fontId="19" fillId="0" borderId="15" xfId="0" applyFont="1" applyBorder="1" applyAlignment="1">
      <alignment horizontal="center"/>
    </xf>
    <xf numFmtId="168" fontId="0" fillId="4" borderId="13" xfId="0" applyNumberFormat="1" applyFont="1" applyFill="1" applyBorder="1" applyAlignment="1">
      <alignment horizontal="center"/>
    </xf>
    <xf numFmtId="166" fontId="19" fillId="4" borderId="13" xfId="0" applyNumberFormat="1" applyFont="1" applyFill="1" applyBorder="1" applyAlignment="1">
      <alignment horizontal="center"/>
    </xf>
    <xf numFmtId="166" fontId="25" fillId="4" borderId="13" xfId="0" applyNumberFormat="1" applyFont="1" applyFill="1" applyBorder="1" applyAlignment="1">
      <alignment horizontal="center"/>
    </xf>
    <xf numFmtId="166" fontId="25" fillId="0" borderId="0" xfId="0" applyNumberFormat="1" applyFont="1" applyFill="1" applyBorder="1" applyAlignment="1">
      <alignment horizontal="center"/>
    </xf>
    <xf numFmtId="164" fontId="40" fillId="0" borderId="0" xfId="0" applyFont="1" applyAlignment="1">
      <alignment horizontal="center"/>
    </xf>
    <xf numFmtId="164" fontId="19" fillId="18" borderId="19" xfId="0" applyFont="1" applyFill="1" applyBorder="1" applyAlignment="1">
      <alignment horizontal="center"/>
    </xf>
    <xf numFmtId="166" fontId="20" fillId="18" borderId="19" xfId="0" applyNumberFormat="1" applyFont="1" applyFill="1" applyBorder="1" applyAlignment="1">
      <alignment horizontal="center"/>
    </xf>
    <xf numFmtId="164" fontId="19" fillId="7" borderId="20" xfId="0" applyFont="1" applyFill="1" applyBorder="1" applyAlignment="1">
      <alignment horizontal="center" wrapText="1"/>
    </xf>
    <xf numFmtId="166" fontId="19" fillId="18" borderId="20" xfId="0" applyNumberFormat="1" applyFont="1" applyFill="1" applyBorder="1" applyAlignment="1">
      <alignment horizontal="center"/>
    </xf>
    <xf numFmtId="168" fontId="0" fillId="7" borderId="20" xfId="0" applyNumberFormat="1" applyFont="1" applyFill="1" applyBorder="1" applyAlignment="1">
      <alignment horizontal="center"/>
    </xf>
    <xf numFmtId="166" fontId="19" fillId="7" borderId="20" xfId="0" applyNumberFormat="1" applyFont="1" applyFill="1" applyBorder="1" applyAlignment="1">
      <alignment horizontal="center"/>
    </xf>
    <xf numFmtId="166" fontId="25" fillId="7" borderId="20" xfId="0" applyNumberFormat="1" applyFont="1" applyFill="1" applyBorder="1" applyAlignment="1">
      <alignment horizontal="center"/>
    </xf>
    <xf numFmtId="168" fontId="0" fillId="7" borderId="13" xfId="0" applyNumberFormat="1" applyFont="1" applyFill="1" applyBorder="1" applyAlignment="1">
      <alignment horizontal="center"/>
    </xf>
    <xf numFmtId="166" fontId="19" fillId="7" borderId="13" xfId="0" applyNumberFormat="1" applyFont="1" applyFill="1" applyBorder="1" applyAlignment="1">
      <alignment horizontal="center"/>
    </xf>
    <xf numFmtId="166" fontId="25" fillId="7" borderId="13" xfId="0" applyNumberFormat="1" applyFont="1" applyFill="1" applyBorder="1" applyAlignment="1">
      <alignment horizontal="center"/>
    </xf>
    <xf numFmtId="166" fontId="26" fillId="0" borderId="0" xfId="0" applyNumberFormat="1" applyFont="1" applyFill="1" applyBorder="1" applyAlignment="1">
      <alignment horizontal="center"/>
    </xf>
    <xf numFmtId="164" fontId="19" fillId="7" borderId="21" xfId="0" applyFont="1" applyFill="1" applyBorder="1" applyAlignment="1">
      <alignment horizontal="center"/>
    </xf>
    <xf numFmtId="166" fontId="19" fillId="18" borderId="21" xfId="0" applyNumberFormat="1" applyFont="1" applyFill="1" applyBorder="1" applyAlignment="1">
      <alignment horizontal="center"/>
    </xf>
    <xf numFmtId="164" fontId="19" fillId="6" borderId="22" xfId="0" applyFont="1" applyFill="1" applyBorder="1" applyAlignment="1">
      <alignment horizontal="center"/>
    </xf>
    <xf numFmtId="166" fontId="19" fillId="6" borderId="22" xfId="0" applyNumberFormat="1" applyFont="1" applyFill="1" applyBorder="1" applyAlignment="1">
      <alignment horizontal="center"/>
    </xf>
    <xf numFmtId="168" fontId="0" fillId="6" borderId="22" xfId="0" applyNumberFormat="1" applyFont="1" applyFill="1" applyBorder="1" applyAlignment="1">
      <alignment horizontal="center"/>
    </xf>
    <xf numFmtId="166" fontId="25" fillId="6" borderId="22" xfId="0" applyNumberFormat="1" applyFont="1" applyFill="1" applyBorder="1" applyAlignment="1">
      <alignment horizontal="center"/>
    </xf>
    <xf numFmtId="164" fontId="19" fillId="0" borderId="0" xfId="0" applyFont="1" applyFill="1" applyBorder="1" applyAlignment="1">
      <alignment horizontal="left"/>
    </xf>
    <xf numFmtId="164" fontId="39" fillId="0" borderId="0" xfId="0" applyFont="1" applyFill="1" applyBorder="1" applyAlignment="1">
      <alignment horizontal="left"/>
    </xf>
    <xf numFmtId="164" fontId="41" fillId="0" borderId="0" xfId="0" applyFont="1" applyAlignment="1">
      <alignment/>
    </xf>
    <xf numFmtId="164" fontId="42" fillId="0" borderId="0" xfId="0" applyFont="1" applyFill="1" applyBorder="1" applyAlignment="1">
      <alignment horizontal="left"/>
    </xf>
    <xf numFmtId="166" fontId="43" fillId="0" borderId="0" xfId="0" applyNumberFormat="1" applyFont="1" applyFill="1" applyBorder="1" applyAlignment="1">
      <alignment horizontal="left"/>
    </xf>
    <xf numFmtId="166" fontId="44" fillId="0" borderId="0" xfId="0" applyNumberFormat="1" applyFont="1" applyFill="1" applyBorder="1" applyAlignment="1">
      <alignment horizontal="left"/>
    </xf>
    <xf numFmtId="164" fontId="25" fillId="0" borderId="0" xfId="0" applyFont="1" applyAlignment="1">
      <alignment horizontal="center" vertical="center" wrapText="1"/>
    </xf>
    <xf numFmtId="164" fontId="39" fillId="0" borderId="0" xfId="0" applyFont="1" applyAlignment="1">
      <alignment/>
    </xf>
    <xf numFmtId="164" fontId="40" fillId="0" borderId="0" xfId="0" applyFont="1" applyAlignment="1">
      <alignment horizontal="center" vertical="center"/>
    </xf>
    <xf numFmtId="164" fontId="23" fillId="0" borderId="0" xfId="0" applyFont="1" applyFill="1" applyBorder="1" applyAlignment="1">
      <alignment horizontal="left"/>
    </xf>
    <xf numFmtId="164" fontId="45" fillId="0" borderId="0" xfId="0" applyFont="1" applyAlignment="1">
      <alignment/>
    </xf>
    <xf numFmtId="164" fontId="46" fillId="0" borderId="0" xfId="20" applyNumberFormat="1" applyFont="1" applyFill="1" applyBorder="1" applyAlignment="1" applyProtection="1">
      <alignment/>
      <protection/>
    </xf>
    <xf numFmtId="164" fontId="25" fillId="0" borderId="0" xfId="0" applyFont="1" applyAlignment="1">
      <alignment/>
    </xf>
    <xf numFmtId="164" fontId="0" fillId="0" borderId="0" xfId="0" applyAlignment="1">
      <alignment horizontal="left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4" xfId="36"/>
    <cellStyle name="60% - Énfasis5" xfId="37"/>
    <cellStyle name="60% - Énfasis6" xfId="38"/>
    <cellStyle name="Buena" xfId="39"/>
    <cellStyle name="Celda de comprobación" xfId="40"/>
    <cellStyle name="Celda vinculada" xfId="41"/>
    <cellStyle name="Cálculo" xfId="42"/>
    <cellStyle name="Encabezado 1" xfId="43"/>
    <cellStyle name="Encabezado 4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otal" xfId="52"/>
    <cellStyle name="Título" xfId="53"/>
    <cellStyle name="Título 2" xfId="54"/>
    <cellStyle name="Título 3" xfId="55"/>
    <cellStyle name="Énfasis1" xfId="56"/>
    <cellStyle name="Énfasis2" xfId="57"/>
    <cellStyle name="Énfasis3" xfId="58"/>
    <cellStyle name="Énfasis4" xfId="59"/>
    <cellStyle name="Énfasis5" xfId="60"/>
    <cellStyle name="Énfasis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0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0175"/>
          <c:w val="0.908"/>
          <c:h val="0.92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Julio!$B$9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Julio!$F$4:$AJ$4</c:f>
              <c:numCache/>
            </c:numRef>
          </c:xVal>
          <c:yVal>
            <c:numRef>
              <c:f>Julio!$F$9:$AJ$9</c:f>
              <c:numCache/>
            </c:numRef>
          </c:yVal>
          <c:smooth val="1"/>
        </c:ser>
        <c:ser>
          <c:idx val="1"/>
          <c:order val="1"/>
          <c:tx>
            <c:strRef>
              <c:f>Julio!$B$10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Julio!$F$4:$AJ$4</c:f>
              <c:numCache/>
            </c:numRef>
          </c:xVal>
          <c:yVal>
            <c:numRef>
              <c:f>Julio!$F$10:$AJ$10</c:f>
              <c:numCache/>
            </c:numRef>
          </c:yVal>
          <c:smooth val="1"/>
        </c:ser>
        <c:ser>
          <c:idx val="2"/>
          <c:order val="2"/>
          <c:tx>
            <c:strRef>
              <c:f>Julio!$B$15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Julio!$F$4:$AJ$4</c:f>
              <c:numCache/>
            </c:numRef>
          </c:xVal>
          <c:yVal>
            <c:numRef>
              <c:f>Julio!$F$15:$AJ$15</c:f>
              <c:numCache/>
            </c:numRef>
          </c:yVal>
          <c:smooth val="1"/>
        </c:ser>
        <c:ser>
          <c:idx val="3"/>
          <c:order val="3"/>
          <c:tx>
            <c:strRef>
              <c:f>Julio!$B$11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Julio!$F$4:$AJ$4</c:f>
              <c:numCache/>
            </c:numRef>
          </c:xVal>
          <c:yVal>
            <c:numRef>
              <c:f>Julio!$F$11:$AJ$11</c:f>
              <c:numCache/>
            </c:numRef>
          </c:yVal>
          <c:smooth val="1"/>
        </c:ser>
        <c:ser>
          <c:idx val="4"/>
          <c:order val="4"/>
          <c:tx>
            <c:strRef>
              <c:f>Julio!$B$12</c:f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Julio!$F$4:$AJ$4</c:f>
              <c:numCache/>
            </c:numRef>
          </c:xVal>
          <c:yVal>
            <c:numRef>
              <c:f>Julio!$F$12:$AJ$12</c:f>
              <c:numCache/>
            </c:numRef>
          </c:yVal>
          <c:smooth val="1"/>
        </c:ser>
        <c:axId val="19405565"/>
        <c:axId val="40432358"/>
      </c:scatterChart>
      <c:valAx>
        <c:axId val="19405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32358"/>
        <c:crossesAt val="0"/>
        <c:crossBetween val="midCat"/>
        <c:dispUnits/>
      </c:valAx>
      <c:valAx>
        <c:axId val="40432358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05565"/>
        <c:crossesAt val="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0275"/>
          <c:y val="0.93775"/>
          <c:w val="0.90225"/>
          <c:h val="0.0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38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2925"/>
          <c:w val="0.89125"/>
          <c:h val="0.93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Julio!$B$7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Julio!$F$4:$AJ$4</c:f>
              <c:numCache/>
            </c:numRef>
          </c:xVal>
          <c:yVal>
            <c:numRef>
              <c:f>Julio!$F$7:$AJ$7</c:f>
              <c:numCache/>
            </c:numRef>
          </c:yVal>
          <c:smooth val="1"/>
        </c:ser>
        <c:ser>
          <c:idx val="1"/>
          <c:order val="1"/>
          <c:tx>
            <c:strRef>
              <c:f>Julio!$B$14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Julio!$F$4:$AJ$4</c:f>
              <c:numCache/>
            </c:numRef>
          </c:xVal>
          <c:yVal>
            <c:numRef>
              <c:f>Julio!$F$14:$AJ$14</c:f>
              <c:numCache/>
            </c:numRef>
          </c:yVal>
          <c:smooth val="1"/>
        </c:ser>
        <c:ser>
          <c:idx val="2"/>
          <c:order val="2"/>
          <c:tx>
            <c:strRef>
              <c:f>Julio!$B$9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Julio!$F$4:$AJ$4</c:f>
              <c:numCache/>
            </c:numRef>
          </c:xVal>
          <c:yVal>
            <c:numRef>
              <c:f>Julio!$F$9:$AJ$9</c:f>
              <c:numCache/>
            </c:numRef>
          </c:yVal>
          <c:smooth val="1"/>
        </c:ser>
        <c:ser>
          <c:idx val="3"/>
          <c:order val="3"/>
          <c:tx>
            <c:strRef>
              <c:f>Julio!$B$6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Julio!$F$4:$AJ$4</c:f>
              <c:numCache/>
            </c:numRef>
          </c:xVal>
          <c:yVal>
            <c:numRef>
              <c:f>Julio!$F$6:$AJ$6</c:f>
              <c:numCache/>
            </c:numRef>
          </c:yVal>
          <c:smooth val="1"/>
        </c:ser>
        <c:ser>
          <c:idx val="4"/>
          <c:order val="4"/>
          <c:tx>
            <c:strRef>
              <c:f>Julio!$B$13</c:f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Julio!$F$4:$AJ$4</c:f>
              <c:numCache/>
            </c:numRef>
          </c:xVal>
          <c:yVal>
            <c:numRef>
              <c:f>Julio!$F$13:$AJ$13</c:f>
              <c:numCache/>
            </c:numRef>
          </c:yVal>
          <c:smooth val="1"/>
        </c:ser>
        <c:axId val="28346903"/>
        <c:axId val="53795536"/>
      </c:scatterChart>
      <c:valAx>
        <c:axId val="28346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95536"/>
        <c:crossesAt val="0"/>
        <c:crossBetween val="midCat"/>
        <c:dispUnits/>
      </c:valAx>
      <c:valAx>
        <c:axId val="53795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46903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9585"/>
          <c:w val="0.76875"/>
          <c:h val="0.02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1385"/>
          <c:y val="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04475"/>
          <c:w val="0.69275"/>
          <c:h val="0.8695"/>
        </c:manualLayout>
      </c:layout>
      <c:scatterChart>
        <c:scatterStyle val="lineMarker"/>
        <c:varyColors val="0"/>
        <c:ser>
          <c:idx val="0"/>
          <c:order val="0"/>
          <c:tx>
            <c:strRef>
              <c:f>Julio!$B$7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Julio!$F$4:$AJ$4</c:f>
              <c:numCache/>
            </c:numRef>
          </c:xVal>
          <c:yVal>
            <c:numRef>
              <c:f>Julio!$F$7:$AJ$7</c:f>
              <c:numCache/>
            </c:numRef>
          </c:yVal>
          <c:smooth val="1"/>
        </c:ser>
        <c:ser>
          <c:idx val="1"/>
          <c:order val="1"/>
          <c:tx>
            <c:strRef>
              <c:f>Julio!$B$8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Julio!$F$4:$AJ$4</c:f>
              <c:numCache/>
            </c:numRef>
          </c:xVal>
          <c:yVal>
            <c:numRef>
              <c:f>Julio!$F$8:$AJ$8</c:f>
              <c:numCache/>
            </c:numRef>
          </c:yVal>
          <c:smooth val="1"/>
        </c:ser>
        <c:ser>
          <c:idx val="2"/>
          <c:order val="2"/>
          <c:tx>
            <c:strRef>
              <c:f>Julio!$B$14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Julio!$F$4:$AJ$4</c:f>
              <c:numCache/>
            </c:numRef>
          </c:xVal>
          <c:yVal>
            <c:numRef>
              <c:f>Julio!$F$14:$AJ$14</c:f>
              <c:numCache/>
            </c:numRef>
          </c:yVal>
          <c:smooth val="1"/>
        </c:ser>
        <c:ser>
          <c:idx val="3"/>
          <c:order val="3"/>
          <c:tx>
            <c:strRef>
              <c:f>Julio!$B$9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Julio!$F$9:$AJ$9</c:f>
              <c:numCache/>
            </c:numRef>
          </c:yVal>
          <c:smooth val="1"/>
        </c:ser>
        <c:axId val="14397777"/>
        <c:axId val="62471130"/>
      </c:scatterChart>
      <c:valAx>
        <c:axId val="14397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71130"/>
        <c:crossesAt val="0"/>
        <c:crossBetween val="midCat"/>
        <c:dispUnits/>
      </c:valAx>
      <c:valAx>
        <c:axId val="62471130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97777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5"/>
          <c:y val="0.38025"/>
          <c:w val="0.0985"/>
          <c:h val="0.1195"/>
        </c:manualLayout>
      </c:layout>
      <c:overlay val="0"/>
      <c:txPr>
        <a:bodyPr vert="horz" rot="0"/>
        <a:lstStyle/>
        <a:p>
          <a:pPr>
            <a:defRPr lang="en-US" cap="none" sz="4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16</xdr:row>
      <xdr:rowOff>0</xdr:rowOff>
    </xdr:from>
    <xdr:to>
      <xdr:col>31</xdr:col>
      <xdr:colOff>200025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2857500" y="3048000"/>
        <a:ext cx="88106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36</xdr:col>
      <xdr:colOff>0</xdr:colOff>
      <xdr:row>16</xdr:row>
      <xdr:rowOff>28575</xdr:rowOff>
    </xdr:from>
    <xdr:to>
      <xdr:col>46</xdr:col>
      <xdr:colOff>161925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13182600" y="3076575"/>
        <a:ext cx="555307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103</xdr:row>
      <xdr:rowOff>161925</xdr:rowOff>
    </xdr:from>
    <xdr:to>
      <xdr:col>13</xdr:col>
      <xdr:colOff>0</xdr:colOff>
      <xdr:row>145</xdr:row>
      <xdr:rowOff>66675</xdr:rowOff>
    </xdr:to>
    <xdr:graphicFrame>
      <xdr:nvGraphicFramePr>
        <xdr:cNvPr id="1" name="Chart 1"/>
        <xdr:cNvGraphicFramePr/>
      </xdr:nvGraphicFramePr>
      <xdr:xfrm>
        <a:off x="3009900" y="17040225"/>
        <a:ext cx="30861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24</xdr:row>
      <xdr:rowOff>114300</xdr:rowOff>
    </xdr:from>
    <xdr:to>
      <xdr:col>9</xdr:col>
      <xdr:colOff>371475</xdr:colOff>
      <xdr:row>29</xdr:row>
      <xdr:rowOff>9525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4495800"/>
          <a:ext cx="14573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38100</xdr:colOff>
      <xdr:row>8</xdr:row>
      <xdr:rowOff>76200</xdr:rowOff>
    </xdr:from>
    <xdr:to>
      <xdr:col>14</xdr:col>
      <xdr:colOff>733425</xdr:colOff>
      <xdr:row>28</xdr:row>
      <xdr:rowOff>57150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0" y="1457325"/>
          <a:ext cx="2066925" cy="3495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23"/>
  <sheetViews>
    <sheetView tabSelected="1" workbookViewId="0" topLeftCell="A1">
      <pane xSplit="2" ySplit="4" topLeftCell="W5" activePane="bottomRight" state="frozen"/>
      <selection pane="topLeft" activeCell="A1" sqref="A1"/>
      <selection pane="topRight" activeCell="W1" sqref="W1"/>
      <selection pane="bottomLeft" activeCell="A5" sqref="A5"/>
      <selection pane="bottomRight" activeCell="AJ9" sqref="AJ9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6" width="5.140625" style="0" customWidth="1"/>
    <col min="37" max="37" width="4.8515625" style="0" customWidth="1"/>
    <col min="38" max="38" width="9.421875" style="0" customWidth="1"/>
    <col min="39" max="39" width="8.140625" style="0" customWidth="1"/>
    <col min="40" max="41" width="4.8515625" style="0" customWidth="1"/>
    <col min="42" max="42" width="7.8515625" style="0" customWidth="1"/>
    <col min="43" max="43" width="9.140625" style="0" customWidth="1"/>
    <col min="44" max="44" width="8.8515625" style="0" customWidth="1"/>
  </cols>
  <sheetData>
    <row r="2" spans="2:5" ht="18">
      <c r="B2" s="2" t="s">
        <v>0</v>
      </c>
      <c r="C2" s="2"/>
      <c r="D2" s="2"/>
      <c r="E2" s="2"/>
    </row>
    <row r="3" spans="2:5" ht="15" customHeight="1">
      <c r="B3" s="3" t="s">
        <v>1</v>
      </c>
      <c r="C3" s="3"/>
      <c r="D3" s="3"/>
      <c r="E3" s="3"/>
    </row>
    <row r="4" spans="2:44" ht="15" customHeight="1">
      <c r="B4" s="4" t="s">
        <v>2</v>
      </c>
      <c r="C4" s="4" t="s">
        <v>3</v>
      </c>
      <c r="D4" s="4"/>
      <c r="E4" s="4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J4" s="4">
        <v>31</v>
      </c>
      <c r="AL4" s="5" t="s">
        <v>4</v>
      </c>
      <c r="AM4" s="5" t="s">
        <v>5</v>
      </c>
      <c r="AN4" s="5" t="s">
        <v>6</v>
      </c>
      <c r="AP4" s="6" t="s">
        <v>7</v>
      </c>
      <c r="AQ4" s="6" t="s">
        <v>5</v>
      </c>
      <c r="AR4" s="6" t="s">
        <v>8</v>
      </c>
    </row>
    <row r="5" spans="2:40" ht="15" customHeight="1">
      <c r="B5" s="7" t="s">
        <v>9</v>
      </c>
      <c r="C5" s="8">
        <v>4</v>
      </c>
      <c r="D5" s="9"/>
      <c r="E5" s="10"/>
      <c r="F5" s="11">
        <v>3.82</v>
      </c>
      <c r="G5" s="11">
        <v>3.77</v>
      </c>
      <c r="H5" s="11">
        <v>3.74</v>
      </c>
      <c r="I5" s="12">
        <v>3.68</v>
      </c>
      <c r="J5" s="11">
        <v>3.59</v>
      </c>
      <c r="K5" s="11">
        <v>3.54</v>
      </c>
      <c r="L5" s="11">
        <v>3.46</v>
      </c>
      <c r="M5" s="11">
        <v>3.42</v>
      </c>
      <c r="N5" s="11">
        <v>3.31</v>
      </c>
      <c r="O5" s="11">
        <v>3.29</v>
      </c>
      <c r="P5" s="11">
        <v>3.26</v>
      </c>
      <c r="Q5" s="11">
        <v>3.23</v>
      </c>
      <c r="R5" s="11">
        <v>3.3</v>
      </c>
      <c r="S5" s="11">
        <v>3.31</v>
      </c>
      <c r="T5" s="11">
        <v>3.27</v>
      </c>
      <c r="U5" s="11">
        <v>3.25</v>
      </c>
      <c r="V5" s="11">
        <v>3.27</v>
      </c>
      <c r="W5" s="11">
        <v>3.2</v>
      </c>
      <c r="X5" s="13" t="s">
        <v>10</v>
      </c>
      <c r="Y5" s="13" t="s">
        <v>10</v>
      </c>
      <c r="Z5" s="13" t="s">
        <v>10</v>
      </c>
      <c r="AA5" s="13" t="s">
        <v>10</v>
      </c>
      <c r="AB5" s="13" t="s">
        <v>10</v>
      </c>
      <c r="AC5" s="13" t="s">
        <v>10</v>
      </c>
      <c r="AD5" s="13" t="s">
        <v>10</v>
      </c>
      <c r="AE5" s="11">
        <v>3.1</v>
      </c>
      <c r="AF5" s="11">
        <v>3.13</v>
      </c>
      <c r="AG5" s="12">
        <v>3.09</v>
      </c>
      <c r="AH5" s="13" t="s">
        <v>10</v>
      </c>
      <c r="AI5" s="13" t="s">
        <v>10</v>
      </c>
      <c r="AJ5" s="13" t="s">
        <v>10</v>
      </c>
      <c r="AL5" s="14">
        <f>MIN(F5:AJ5)</f>
        <v>3.09</v>
      </c>
      <c r="AM5" s="14">
        <f>AVERAGE(F5:AJ5)</f>
        <v>3.3823809523809523</v>
      </c>
      <c r="AN5" s="14">
        <f>MAX(H5:AJ5)</f>
        <v>3.74</v>
      </c>
    </row>
    <row r="6" spans="2:40" ht="15" customHeight="1">
      <c r="B6" s="15" t="s">
        <v>11</v>
      </c>
      <c r="C6" s="16">
        <v>3.5</v>
      </c>
      <c r="D6" s="10"/>
      <c r="E6" s="10"/>
      <c r="F6" s="11">
        <v>1.91</v>
      </c>
      <c r="G6" s="11">
        <v>1.91</v>
      </c>
      <c r="H6" s="11">
        <v>1.91</v>
      </c>
      <c r="I6" s="11">
        <v>2.1</v>
      </c>
      <c r="J6" s="11">
        <v>2.15</v>
      </c>
      <c r="K6" s="11">
        <v>2.05</v>
      </c>
      <c r="L6" s="11">
        <v>1.98</v>
      </c>
      <c r="M6" s="11">
        <v>1.96</v>
      </c>
      <c r="N6" s="11">
        <v>1.84</v>
      </c>
      <c r="O6" s="11">
        <v>1.8</v>
      </c>
      <c r="P6" s="11">
        <v>1.72</v>
      </c>
      <c r="Q6" s="11">
        <v>1.58</v>
      </c>
      <c r="R6" s="11">
        <v>1.4</v>
      </c>
      <c r="S6" s="11">
        <v>1.65</v>
      </c>
      <c r="T6" s="11">
        <v>1.84</v>
      </c>
      <c r="U6" s="11">
        <v>1.85</v>
      </c>
      <c r="V6" s="11">
        <v>1.8</v>
      </c>
      <c r="W6" s="11">
        <v>1.75</v>
      </c>
      <c r="X6" s="11">
        <v>1.63</v>
      </c>
      <c r="Y6" s="11">
        <v>1.46</v>
      </c>
      <c r="Z6" s="11">
        <v>1.78</v>
      </c>
      <c r="AA6" s="11">
        <v>1.75</v>
      </c>
      <c r="AB6" s="11">
        <v>1.73</v>
      </c>
      <c r="AC6" s="11">
        <v>1.67</v>
      </c>
      <c r="AD6" s="11">
        <v>1.61</v>
      </c>
      <c r="AE6" s="11">
        <v>1.55</v>
      </c>
      <c r="AF6" s="11">
        <v>1.41</v>
      </c>
      <c r="AG6" s="11">
        <v>1.25</v>
      </c>
      <c r="AH6" s="11">
        <v>1.14</v>
      </c>
      <c r="AI6" s="11">
        <v>1.05</v>
      </c>
      <c r="AJ6" s="11">
        <v>1.08</v>
      </c>
      <c r="AL6" s="1"/>
      <c r="AM6" s="14"/>
      <c r="AN6" s="1"/>
    </row>
    <row r="7" spans="2:40" ht="15" customHeight="1">
      <c r="B7" s="15" t="s">
        <v>12</v>
      </c>
      <c r="C7" s="16">
        <v>9</v>
      </c>
      <c r="D7" s="10"/>
      <c r="E7" s="10"/>
      <c r="F7" s="11">
        <v>5.7</v>
      </c>
      <c r="G7" s="11">
        <v>5.47</v>
      </c>
      <c r="H7" s="11">
        <v>5.36</v>
      </c>
      <c r="I7" s="11">
        <v>5.28</v>
      </c>
      <c r="J7" s="11">
        <v>5.27</v>
      </c>
      <c r="K7" s="11">
        <v>5.22</v>
      </c>
      <c r="L7" s="11">
        <v>5.15</v>
      </c>
      <c r="M7" s="11">
        <v>5.19</v>
      </c>
      <c r="N7" s="11">
        <v>5.35</v>
      </c>
      <c r="O7" s="11">
        <v>5.21</v>
      </c>
      <c r="P7" s="11">
        <v>5.17</v>
      </c>
      <c r="Q7" s="11">
        <v>5.16</v>
      </c>
      <c r="R7" s="11">
        <v>5.16</v>
      </c>
      <c r="S7" s="11">
        <v>5.14</v>
      </c>
      <c r="T7" s="11">
        <v>5.12</v>
      </c>
      <c r="U7" s="11">
        <v>5.09</v>
      </c>
      <c r="V7" s="11">
        <v>4.99</v>
      </c>
      <c r="W7" s="11">
        <v>4.98</v>
      </c>
      <c r="X7" s="11">
        <v>5</v>
      </c>
      <c r="Y7" s="11">
        <v>4.99</v>
      </c>
      <c r="Z7" s="11">
        <v>4.97</v>
      </c>
      <c r="AA7" s="11">
        <v>4.95</v>
      </c>
      <c r="AB7" s="11">
        <v>4.88</v>
      </c>
      <c r="AC7" s="11">
        <v>4.81</v>
      </c>
      <c r="AD7" s="11">
        <v>4.83</v>
      </c>
      <c r="AE7" s="11">
        <v>4.86</v>
      </c>
      <c r="AF7" s="11">
        <v>4.85</v>
      </c>
      <c r="AG7" s="11">
        <v>4.83</v>
      </c>
      <c r="AH7" s="11">
        <v>4.84</v>
      </c>
      <c r="AI7" s="11">
        <v>4.85</v>
      </c>
      <c r="AJ7" s="11">
        <v>4.87</v>
      </c>
      <c r="AL7" s="14">
        <f aca="true" t="shared" si="0" ref="AL7:AL12">MIN(F7:AJ7)</f>
        <v>4.81</v>
      </c>
      <c r="AM7" s="14">
        <f aca="true" t="shared" si="1" ref="AM7:AM12">AVERAGE(F7:AJ7)</f>
        <v>5.081935483870968</v>
      </c>
      <c r="AN7" s="14">
        <f aca="true" t="shared" si="2" ref="AN7:AN12">MAX(H7:AJ7)</f>
        <v>5.36</v>
      </c>
    </row>
    <row r="8" spans="2:40" ht="14.25" customHeight="1">
      <c r="B8" s="15" t="s">
        <v>13</v>
      </c>
      <c r="C8" s="16">
        <v>4.5</v>
      </c>
      <c r="D8" s="10"/>
      <c r="E8" s="10"/>
      <c r="F8" s="13" t="s">
        <v>10</v>
      </c>
      <c r="G8" s="13" t="s">
        <v>10</v>
      </c>
      <c r="H8" s="13" t="s">
        <v>10</v>
      </c>
      <c r="I8" s="13" t="s">
        <v>10</v>
      </c>
      <c r="J8" s="13" t="s">
        <v>10</v>
      </c>
      <c r="K8" s="13" t="s">
        <v>10</v>
      </c>
      <c r="L8" s="13" t="s">
        <v>10</v>
      </c>
      <c r="M8" s="13" t="s">
        <v>10</v>
      </c>
      <c r="N8" s="13" t="s">
        <v>10</v>
      </c>
      <c r="O8" s="13" t="s">
        <v>10</v>
      </c>
      <c r="P8" s="13" t="s">
        <v>10</v>
      </c>
      <c r="Q8" s="13" t="s">
        <v>10</v>
      </c>
      <c r="R8" s="13" t="s">
        <v>10</v>
      </c>
      <c r="S8" s="13" t="s">
        <v>10</v>
      </c>
      <c r="T8" s="13" t="s">
        <v>10</v>
      </c>
      <c r="U8" s="13" t="s">
        <v>10</v>
      </c>
      <c r="V8" s="13" t="s">
        <v>10</v>
      </c>
      <c r="W8" s="13" t="s">
        <v>10</v>
      </c>
      <c r="X8" s="13" t="s">
        <v>10</v>
      </c>
      <c r="Y8" s="13" t="s">
        <v>10</v>
      </c>
      <c r="Z8" s="13" t="s">
        <v>10</v>
      </c>
      <c r="AA8" s="13" t="s">
        <v>10</v>
      </c>
      <c r="AB8" s="13" t="s">
        <v>10</v>
      </c>
      <c r="AC8" s="13" t="s">
        <v>10</v>
      </c>
      <c r="AD8" s="13" t="s">
        <v>10</v>
      </c>
      <c r="AE8" s="13" t="s">
        <v>10</v>
      </c>
      <c r="AF8" s="13" t="s">
        <v>10</v>
      </c>
      <c r="AG8" s="13" t="s">
        <v>10</v>
      </c>
      <c r="AH8" s="13" t="s">
        <v>10</v>
      </c>
      <c r="AI8" s="13" t="s">
        <v>10</v>
      </c>
      <c r="AJ8" s="13" t="s">
        <v>10</v>
      </c>
      <c r="AL8" s="14">
        <f t="shared" si="0"/>
        <v>0</v>
      </c>
      <c r="AM8" s="14" t="e">
        <f t="shared" si="1"/>
        <v>#DIV/0!</v>
      </c>
      <c r="AN8" s="14">
        <f t="shared" si="2"/>
        <v>0</v>
      </c>
    </row>
    <row r="9" spans="2:44" ht="15" customHeight="1">
      <c r="B9" s="15" t="s">
        <v>14</v>
      </c>
      <c r="C9" s="16">
        <v>4.7</v>
      </c>
      <c r="D9" s="17">
        <v>5.3</v>
      </c>
      <c r="E9" s="18">
        <v>5.7</v>
      </c>
      <c r="F9" s="11">
        <v>1.25</v>
      </c>
      <c r="G9" s="11">
        <v>1.21</v>
      </c>
      <c r="H9" s="11">
        <v>1.23</v>
      </c>
      <c r="I9" s="11">
        <v>1.39</v>
      </c>
      <c r="J9" s="11">
        <v>1.34</v>
      </c>
      <c r="K9" s="11">
        <v>1.28</v>
      </c>
      <c r="L9" s="11">
        <v>1.27</v>
      </c>
      <c r="M9" s="11">
        <v>1.23</v>
      </c>
      <c r="N9" s="11">
        <v>1.2</v>
      </c>
      <c r="O9" s="11">
        <v>1.16</v>
      </c>
      <c r="P9" s="11">
        <v>1.12</v>
      </c>
      <c r="Q9" s="11">
        <v>1.12</v>
      </c>
      <c r="R9" s="11">
        <v>1.12</v>
      </c>
      <c r="S9" s="11">
        <v>1.11</v>
      </c>
      <c r="T9" s="11">
        <v>1.14</v>
      </c>
      <c r="U9" s="11">
        <v>1.14</v>
      </c>
      <c r="V9" s="11">
        <v>1.13</v>
      </c>
      <c r="W9" s="11">
        <v>1.14</v>
      </c>
      <c r="X9" s="11">
        <v>1.17</v>
      </c>
      <c r="Y9" s="11">
        <v>1.17</v>
      </c>
      <c r="Z9" s="11">
        <v>1.17</v>
      </c>
      <c r="AA9" s="11">
        <v>1.17</v>
      </c>
      <c r="AB9" s="11">
        <v>1.18</v>
      </c>
      <c r="AC9" s="11">
        <v>1.21</v>
      </c>
      <c r="AD9" s="11">
        <v>1.23</v>
      </c>
      <c r="AE9" s="11">
        <v>1.33</v>
      </c>
      <c r="AF9" s="11">
        <v>1.28</v>
      </c>
      <c r="AG9" s="11">
        <v>1.31</v>
      </c>
      <c r="AH9" s="11">
        <v>1.28</v>
      </c>
      <c r="AI9" s="11">
        <v>1.33</v>
      </c>
      <c r="AJ9" s="11">
        <v>1.36</v>
      </c>
      <c r="AL9" s="14">
        <f t="shared" si="0"/>
        <v>1.11</v>
      </c>
      <c r="AM9" s="14">
        <f t="shared" si="1"/>
        <v>1.2183870967741939</v>
      </c>
      <c r="AN9" s="14">
        <f t="shared" si="2"/>
        <v>1.39</v>
      </c>
      <c r="AP9">
        <v>-0.19</v>
      </c>
      <c r="AR9">
        <v>7.89</v>
      </c>
    </row>
    <row r="10" spans="2:44" ht="15" customHeight="1">
      <c r="B10" s="19" t="s">
        <v>15</v>
      </c>
      <c r="C10" s="20">
        <v>4.7</v>
      </c>
      <c r="D10" s="21"/>
      <c r="E10" s="21"/>
      <c r="F10" s="11">
        <v>3.66</v>
      </c>
      <c r="G10" s="22">
        <v>3.68</v>
      </c>
      <c r="H10" s="22">
        <v>3.67</v>
      </c>
      <c r="I10" s="22">
        <v>3.68</v>
      </c>
      <c r="J10" s="11">
        <v>3.68</v>
      </c>
      <c r="K10" s="22">
        <v>3.67</v>
      </c>
      <c r="L10" s="22">
        <v>3.67</v>
      </c>
      <c r="M10" s="22">
        <v>3.69</v>
      </c>
      <c r="N10" s="22">
        <v>3.7</v>
      </c>
      <c r="O10" s="22">
        <v>3.7</v>
      </c>
      <c r="P10" s="22">
        <v>3.72</v>
      </c>
      <c r="Q10" s="22">
        <v>3.73</v>
      </c>
      <c r="R10" s="22">
        <v>3.73</v>
      </c>
      <c r="S10" s="22">
        <v>3.73</v>
      </c>
      <c r="T10" s="22">
        <v>3.75</v>
      </c>
      <c r="U10" s="22">
        <v>3.76</v>
      </c>
      <c r="V10" s="22">
        <v>3.78</v>
      </c>
      <c r="W10" s="22">
        <v>3.82</v>
      </c>
      <c r="X10" s="22">
        <v>3.83</v>
      </c>
      <c r="Y10" s="22">
        <v>3.85</v>
      </c>
      <c r="Z10" s="22">
        <v>3.9</v>
      </c>
      <c r="AA10" s="22">
        <v>3.92</v>
      </c>
      <c r="AB10" s="22">
        <v>3.96</v>
      </c>
      <c r="AC10" s="22">
        <v>4</v>
      </c>
      <c r="AD10" s="22">
        <v>4.04</v>
      </c>
      <c r="AE10" s="22">
        <v>4.09</v>
      </c>
      <c r="AF10" s="22">
        <v>4.13</v>
      </c>
      <c r="AG10" s="22">
        <v>4.17</v>
      </c>
      <c r="AH10" s="22">
        <v>4.2</v>
      </c>
      <c r="AI10" s="22">
        <v>4.25</v>
      </c>
      <c r="AJ10" s="22">
        <v>4.31</v>
      </c>
      <c r="AL10" s="14">
        <f t="shared" si="0"/>
        <v>3.66</v>
      </c>
      <c r="AM10" s="14">
        <f t="shared" si="1"/>
        <v>3.8538709677419356</v>
      </c>
      <c r="AN10" s="14">
        <f t="shared" si="2"/>
        <v>4.31</v>
      </c>
      <c r="AP10">
        <v>0.56</v>
      </c>
      <c r="AQ10">
        <v>3.96</v>
      </c>
      <c r="AR10">
        <v>7.31</v>
      </c>
    </row>
    <row r="11" spans="2:40" ht="15" customHeight="1">
      <c r="B11" s="23" t="s">
        <v>16</v>
      </c>
      <c r="C11" s="24"/>
      <c r="D11" s="24"/>
      <c r="E11" s="24"/>
      <c r="F11" s="25">
        <v>2.98</v>
      </c>
      <c r="G11" s="25">
        <v>2.88</v>
      </c>
      <c r="H11" s="25">
        <v>2.86</v>
      </c>
      <c r="I11" s="25">
        <v>2.84</v>
      </c>
      <c r="J11" s="25">
        <v>2.75</v>
      </c>
      <c r="K11" s="25">
        <v>2.76</v>
      </c>
      <c r="L11" s="25">
        <v>2.82</v>
      </c>
      <c r="M11" s="25">
        <v>2.76</v>
      </c>
      <c r="N11" s="25">
        <v>2.73</v>
      </c>
      <c r="O11" s="25">
        <v>2.74</v>
      </c>
      <c r="P11" s="25">
        <v>2.73</v>
      </c>
      <c r="Q11" s="25">
        <v>2.73</v>
      </c>
      <c r="R11" s="25">
        <v>2.71</v>
      </c>
      <c r="S11" s="25">
        <v>2.68</v>
      </c>
      <c r="T11" s="25">
        <v>2.64</v>
      </c>
      <c r="U11" s="25">
        <v>2.61</v>
      </c>
      <c r="V11" s="25">
        <v>2.64</v>
      </c>
      <c r="W11" s="25">
        <v>2.64</v>
      </c>
      <c r="X11" s="25">
        <v>2.62</v>
      </c>
      <c r="Y11" s="25">
        <v>2.62</v>
      </c>
      <c r="Z11" s="25">
        <v>2.56</v>
      </c>
      <c r="AA11" s="25">
        <v>2.5</v>
      </c>
      <c r="AB11" s="25">
        <v>2.52</v>
      </c>
      <c r="AC11" s="25">
        <v>2.57</v>
      </c>
      <c r="AD11" s="25">
        <v>2.55</v>
      </c>
      <c r="AE11" s="25">
        <v>2.52</v>
      </c>
      <c r="AF11" s="25">
        <v>2.52</v>
      </c>
      <c r="AG11" s="25">
        <v>2.54</v>
      </c>
      <c r="AH11" s="25">
        <v>2.55</v>
      </c>
      <c r="AI11" s="25">
        <v>2.53</v>
      </c>
      <c r="AJ11" s="25">
        <v>2.48</v>
      </c>
      <c r="AL11" s="14">
        <f t="shared" si="0"/>
        <v>2.48</v>
      </c>
      <c r="AM11" s="14">
        <f t="shared" si="1"/>
        <v>2.663870967741936</v>
      </c>
      <c r="AN11" s="14">
        <f t="shared" si="2"/>
        <v>2.86</v>
      </c>
    </row>
    <row r="12" spans="2:40" ht="15" customHeight="1">
      <c r="B12" s="26" t="s">
        <v>17</v>
      </c>
      <c r="C12" s="10"/>
      <c r="D12" s="10"/>
      <c r="E12" s="10"/>
      <c r="F12" s="27">
        <v>0.79</v>
      </c>
      <c r="G12" s="27">
        <v>0.78</v>
      </c>
      <c r="H12" s="27">
        <v>0.77</v>
      </c>
      <c r="I12" s="27">
        <v>0.77</v>
      </c>
      <c r="J12" s="27">
        <v>0.76</v>
      </c>
      <c r="K12" s="27">
        <v>0.72</v>
      </c>
      <c r="L12" s="27">
        <v>0.73</v>
      </c>
      <c r="M12" s="27">
        <v>0.75</v>
      </c>
      <c r="N12" s="27">
        <v>0.74</v>
      </c>
      <c r="O12" s="27">
        <v>0.73</v>
      </c>
      <c r="P12" s="27">
        <v>0.72</v>
      </c>
      <c r="Q12" s="27">
        <v>0.74</v>
      </c>
      <c r="R12" s="27">
        <v>0.73</v>
      </c>
      <c r="S12" s="27">
        <v>0.72</v>
      </c>
      <c r="T12" s="27">
        <v>0.74</v>
      </c>
      <c r="U12" s="27">
        <v>0.69</v>
      </c>
      <c r="V12" s="28" t="s">
        <v>10</v>
      </c>
      <c r="W12" s="27">
        <v>0.7</v>
      </c>
      <c r="X12" s="27">
        <v>0.69</v>
      </c>
      <c r="Y12" s="27">
        <v>0.68</v>
      </c>
      <c r="Z12" s="27">
        <v>0.69</v>
      </c>
      <c r="AA12" s="27">
        <v>0.68</v>
      </c>
      <c r="AB12" s="27">
        <v>0.64</v>
      </c>
      <c r="AC12" s="27">
        <v>0.64</v>
      </c>
      <c r="AD12" s="27">
        <v>0.67</v>
      </c>
      <c r="AE12" s="27">
        <v>0.66</v>
      </c>
      <c r="AF12" s="27">
        <v>0.64</v>
      </c>
      <c r="AG12" s="27">
        <v>0.63</v>
      </c>
      <c r="AH12" s="27">
        <v>0.64</v>
      </c>
      <c r="AI12" s="27">
        <v>0.63</v>
      </c>
      <c r="AJ12" s="27">
        <v>0.68</v>
      </c>
      <c r="AL12" s="14">
        <f t="shared" si="0"/>
        <v>0.63</v>
      </c>
      <c r="AM12" s="14">
        <f t="shared" si="1"/>
        <v>0.705</v>
      </c>
      <c r="AN12" s="14">
        <f t="shared" si="2"/>
        <v>0.77</v>
      </c>
    </row>
    <row r="13" spans="2:40" ht="15" customHeight="1">
      <c r="B13" s="26" t="s">
        <v>18</v>
      </c>
      <c r="C13" s="10"/>
      <c r="D13" s="10"/>
      <c r="E13" s="10"/>
      <c r="F13" s="27">
        <v>0.8</v>
      </c>
      <c r="G13" s="27">
        <v>0.71</v>
      </c>
      <c r="H13" s="27">
        <v>0.65</v>
      </c>
      <c r="I13" s="27">
        <v>0.71</v>
      </c>
      <c r="J13" s="27">
        <v>0.67</v>
      </c>
      <c r="K13" s="27">
        <v>0.64</v>
      </c>
      <c r="L13" s="27">
        <v>0.62</v>
      </c>
      <c r="M13" s="27">
        <v>0.61</v>
      </c>
      <c r="N13" s="27">
        <v>0.6</v>
      </c>
      <c r="O13" s="27">
        <v>0.59</v>
      </c>
      <c r="P13" s="27">
        <v>0.58</v>
      </c>
      <c r="Q13" s="27">
        <v>0.58</v>
      </c>
      <c r="R13" s="27">
        <v>0.58</v>
      </c>
      <c r="S13" s="27">
        <v>0.58</v>
      </c>
      <c r="T13" s="27">
        <v>0.57</v>
      </c>
      <c r="U13" s="27">
        <v>0.57</v>
      </c>
      <c r="V13" s="27">
        <v>0.58</v>
      </c>
      <c r="W13" s="27">
        <v>0.57</v>
      </c>
      <c r="X13" s="27">
        <v>0.57</v>
      </c>
      <c r="Y13" s="27">
        <v>0.57</v>
      </c>
      <c r="Z13" s="27">
        <v>0.57</v>
      </c>
      <c r="AA13" s="27">
        <v>0.57</v>
      </c>
      <c r="AB13" s="27">
        <v>0.57</v>
      </c>
      <c r="AC13" s="27">
        <v>0.57</v>
      </c>
      <c r="AD13" s="27">
        <v>0.57</v>
      </c>
      <c r="AE13" s="27">
        <v>0.56</v>
      </c>
      <c r="AF13" s="27">
        <v>0.56</v>
      </c>
      <c r="AG13" s="27">
        <v>0.56</v>
      </c>
      <c r="AH13" s="27">
        <v>0.56</v>
      </c>
      <c r="AI13" s="27">
        <v>0.56</v>
      </c>
      <c r="AJ13" s="27">
        <v>0.55</v>
      </c>
      <c r="AL13" s="14"/>
      <c r="AM13" s="14"/>
      <c r="AN13" s="14"/>
    </row>
    <row r="14" spans="2:40" s="29" customFormat="1" ht="15" customHeight="1">
      <c r="B14" s="30" t="s">
        <v>19</v>
      </c>
      <c r="C14" s="21">
        <v>4</v>
      </c>
      <c r="D14" s="21"/>
      <c r="E14" s="21"/>
      <c r="F14" s="31">
        <v>0.42</v>
      </c>
      <c r="G14" s="31">
        <v>0.4</v>
      </c>
      <c r="H14" s="31">
        <v>0.39</v>
      </c>
      <c r="I14" s="31">
        <v>0.38</v>
      </c>
      <c r="J14" s="31">
        <v>0.37</v>
      </c>
      <c r="K14" s="31">
        <v>0.37</v>
      </c>
      <c r="L14" s="31">
        <v>0.37</v>
      </c>
      <c r="M14" s="31">
        <v>0.36</v>
      </c>
      <c r="N14" s="32">
        <v>0.37</v>
      </c>
      <c r="O14" s="31">
        <v>0.36</v>
      </c>
      <c r="P14" s="31">
        <v>0.36</v>
      </c>
      <c r="Q14" s="33" t="s">
        <v>10</v>
      </c>
      <c r="R14" s="33" t="s">
        <v>10</v>
      </c>
      <c r="S14" s="33" t="s">
        <v>10</v>
      </c>
      <c r="T14" s="31">
        <v>0.36</v>
      </c>
      <c r="U14" s="31">
        <v>0.35</v>
      </c>
      <c r="V14" s="31">
        <v>0.35</v>
      </c>
      <c r="W14" s="31">
        <v>0.34</v>
      </c>
      <c r="X14" s="31">
        <v>0.34</v>
      </c>
      <c r="Y14" s="31">
        <v>0.35</v>
      </c>
      <c r="Z14" s="31">
        <v>0.34</v>
      </c>
      <c r="AA14" s="31">
        <v>0.34</v>
      </c>
      <c r="AB14" s="34">
        <v>0.34</v>
      </c>
      <c r="AC14" s="31">
        <v>0.33</v>
      </c>
      <c r="AD14" s="31">
        <v>0.33</v>
      </c>
      <c r="AE14" s="31">
        <v>0.33</v>
      </c>
      <c r="AF14" s="31">
        <v>0.33</v>
      </c>
      <c r="AG14" s="31">
        <v>0.33</v>
      </c>
      <c r="AH14" s="31">
        <v>0.33</v>
      </c>
      <c r="AI14" s="31">
        <v>0.33</v>
      </c>
      <c r="AJ14" s="31">
        <v>0.32</v>
      </c>
      <c r="AL14" s="14">
        <f aca="true" t="shared" si="3" ref="AL14:AL15">MIN(F14:AJ14)</f>
        <v>0.32</v>
      </c>
      <c r="AM14" s="14">
        <f aca="true" t="shared" si="4" ref="AM14:AM15">AVERAGE(F14:AJ14)</f>
        <v>0.35321428571428565</v>
      </c>
      <c r="AN14" s="14">
        <f aca="true" t="shared" si="5" ref="AN14:AN15">MAX(H14:AJ14)</f>
        <v>0.39</v>
      </c>
    </row>
    <row r="15" spans="2:44" ht="15" customHeight="1">
      <c r="B15" s="35" t="s">
        <v>20</v>
      </c>
      <c r="C15" s="36">
        <v>4.7</v>
      </c>
      <c r="D15" s="37">
        <v>5.3</v>
      </c>
      <c r="E15" s="38">
        <v>5.7</v>
      </c>
      <c r="F15" s="39">
        <v>3.49</v>
      </c>
      <c r="G15" s="39">
        <v>3.5</v>
      </c>
      <c r="H15" s="39">
        <v>3.5</v>
      </c>
      <c r="I15" s="39">
        <v>3.5</v>
      </c>
      <c r="J15" s="39">
        <v>3.51</v>
      </c>
      <c r="K15" s="39">
        <v>3.54</v>
      </c>
      <c r="L15" s="39">
        <v>3.58</v>
      </c>
      <c r="M15" s="39">
        <v>3.58</v>
      </c>
      <c r="N15" s="39">
        <v>3.58</v>
      </c>
      <c r="O15" s="39">
        <v>3.59</v>
      </c>
      <c r="P15" s="39">
        <v>3.6</v>
      </c>
      <c r="Q15" s="39">
        <v>3.62</v>
      </c>
      <c r="R15" s="39">
        <v>3.63</v>
      </c>
      <c r="S15" s="39">
        <v>3.63</v>
      </c>
      <c r="T15" s="39">
        <v>3.63</v>
      </c>
      <c r="U15" s="39">
        <v>3.62</v>
      </c>
      <c r="V15" s="39">
        <v>3.63</v>
      </c>
      <c r="W15" s="39">
        <v>3.68</v>
      </c>
      <c r="X15" s="39">
        <v>3.7</v>
      </c>
      <c r="Y15" s="39">
        <v>3.71</v>
      </c>
      <c r="Z15" s="39">
        <v>3.71</v>
      </c>
      <c r="AA15" s="39">
        <v>3.71</v>
      </c>
      <c r="AB15" s="39">
        <v>3.77</v>
      </c>
      <c r="AC15" s="39">
        <v>3.82</v>
      </c>
      <c r="AD15" s="39">
        <v>3.88</v>
      </c>
      <c r="AE15" s="39">
        <v>3.98</v>
      </c>
      <c r="AF15" s="39">
        <v>3.95</v>
      </c>
      <c r="AG15" s="39">
        <v>4.07</v>
      </c>
      <c r="AH15" s="39">
        <v>4.11</v>
      </c>
      <c r="AI15" s="39">
        <v>4.14</v>
      </c>
      <c r="AJ15" s="39">
        <v>4.19</v>
      </c>
      <c r="AL15" s="14">
        <f t="shared" si="3"/>
        <v>3.49</v>
      </c>
      <c r="AM15" s="14">
        <f t="shared" si="4"/>
        <v>3.714516129032257</v>
      </c>
      <c r="AN15" s="14">
        <f t="shared" si="5"/>
        <v>4.19</v>
      </c>
      <c r="AP15">
        <v>1.53</v>
      </c>
      <c r="AQ15">
        <v>3.95</v>
      </c>
      <c r="AR15">
        <v>7.43</v>
      </c>
    </row>
    <row r="16" ht="15" customHeight="1"/>
    <row r="17" spans="37:38" ht="15" customHeight="1">
      <c r="AK17" s="40"/>
      <c r="AL17" s="40"/>
    </row>
    <row r="18" spans="2:3" ht="15" customHeight="1">
      <c r="B18" s="41" t="s">
        <v>21</v>
      </c>
      <c r="C18" s="42" t="s">
        <v>22</v>
      </c>
    </row>
    <row r="19" spans="2:3" ht="17.25">
      <c r="B19" s="41" t="s">
        <v>23</v>
      </c>
      <c r="C19" s="43" t="s">
        <v>22</v>
      </c>
    </row>
    <row r="20" spans="2:37" ht="17.25">
      <c r="B20" s="41" t="s">
        <v>24</v>
      </c>
      <c r="C20" s="44" t="s">
        <v>22</v>
      </c>
      <c r="Q20" s="45"/>
      <c r="AK20" s="40"/>
    </row>
    <row r="21" spans="2:37" ht="17.25">
      <c r="B21" s="41" t="s">
        <v>25</v>
      </c>
      <c r="C21" s="46" t="s">
        <v>22</v>
      </c>
      <c r="AK21" s="40"/>
    </row>
    <row r="22" spans="1:37" ht="18.75">
      <c r="A22" s="47"/>
      <c r="B22" s="41" t="s">
        <v>26</v>
      </c>
      <c r="C22" s="48" t="s">
        <v>22</v>
      </c>
      <c r="AK22" s="40"/>
    </row>
    <row r="23" spans="2:37" ht="16.5">
      <c r="B23" s="41" t="s">
        <v>27</v>
      </c>
      <c r="C23" s="49" t="s">
        <v>22</v>
      </c>
      <c r="AK23" s="40"/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5"/>
  <sheetViews>
    <sheetView workbookViewId="0" topLeftCell="A1">
      <selection activeCell="D2" sqref="D2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7109375" style="0" customWidth="1"/>
    <col min="5" max="5" width="16.7109375" style="0" customWidth="1"/>
    <col min="6" max="6" width="8.7109375" style="0" customWidth="1"/>
    <col min="7" max="8" width="6.7109375" style="0" customWidth="1"/>
    <col min="9" max="9" width="9.7109375" style="0" customWidth="1"/>
    <col min="10" max="10" width="7.28125" style="0" customWidth="1"/>
    <col min="11" max="11" width="6.7109375" style="0" customWidth="1"/>
    <col min="12" max="12" width="4.57421875" style="29" customWidth="1"/>
    <col min="13" max="13" width="4.57421875" style="0" customWidth="1"/>
    <col min="16" max="16" width="1.7109375" style="0" customWidth="1"/>
  </cols>
  <sheetData>
    <row r="2" spans="4:16" ht="19.5" customHeight="1">
      <c r="D2" s="50" t="s">
        <v>28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4:16" ht="12.75">
      <c r="D3" s="50" t="s">
        <v>29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4:16" ht="12.75">
      <c r="D4" s="50" t="s">
        <v>30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4:16" ht="12.75">
      <c r="D5" s="51" t="s">
        <v>31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4:12" ht="12.75">
      <c r="D6" s="52"/>
      <c r="E6" s="52"/>
      <c r="F6" s="52"/>
      <c r="G6" s="52"/>
      <c r="H6" s="52"/>
      <c r="I6" s="52"/>
      <c r="J6" s="52"/>
      <c r="K6" s="52"/>
      <c r="L6" s="53"/>
    </row>
    <row r="7" spans="4:16" ht="12.75">
      <c r="D7" s="50" t="s">
        <v>32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4:12" ht="12.75">
      <c r="D8" s="5"/>
      <c r="E8" s="5"/>
      <c r="F8" s="5"/>
      <c r="G8" s="5"/>
      <c r="H8" s="5"/>
      <c r="I8" s="5"/>
      <c r="J8" s="5"/>
      <c r="K8" s="5"/>
      <c r="L8" s="54"/>
    </row>
    <row r="9" spans="4:12" ht="13.5">
      <c r="D9" s="55"/>
      <c r="E9" s="56" t="s">
        <v>33</v>
      </c>
      <c r="F9" s="57"/>
      <c r="G9" s="58"/>
      <c r="H9" s="58"/>
      <c r="I9" s="58" t="s">
        <v>34</v>
      </c>
      <c r="J9" s="55"/>
      <c r="K9" s="55"/>
      <c r="L9" s="59"/>
    </row>
    <row r="10" spans="4:12" ht="14.25" customHeight="1">
      <c r="D10" s="60"/>
      <c r="E10" s="61" t="s">
        <v>35</v>
      </c>
      <c r="F10" s="61" t="s">
        <v>36</v>
      </c>
      <c r="G10" s="62" t="s">
        <v>37</v>
      </c>
      <c r="H10" s="62"/>
      <c r="I10" s="61" t="s">
        <v>38</v>
      </c>
      <c r="J10" s="61" t="s">
        <v>39</v>
      </c>
      <c r="K10" s="61" t="s">
        <v>40</v>
      </c>
      <c r="L10" s="6"/>
    </row>
    <row r="11" spans="4:12" ht="15.75" customHeight="1">
      <c r="D11" s="60"/>
      <c r="E11" s="63" t="s">
        <v>41</v>
      </c>
      <c r="F11" s="63" t="s">
        <v>42</v>
      </c>
      <c r="G11" s="4">
        <v>29</v>
      </c>
      <c r="H11" s="4">
        <v>30</v>
      </c>
      <c r="I11" s="63" t="s">
        <v>43</v>
      </c>
      <c r="J11" s="63" t="s">
        <v>44</v>
      </c>
      <c r="K11" s="63"/>
      <c r="L11" s="6"/>
    </row>
    <row r="12" spans="4:12" ht="15" customHeight="1">
      <c r="D12" s="60"/>
      <c r="E12" s="7" t="s">
        <v>9</v>
      </c>
      <c r="F12" s="8">
        <v>4</v>
      </c>
      <c r="G12" s="13" t="s">
        <v>10</v>
      </c>
      <c r="H12" s="13" t="s">
        <v>10</v>
      </c>
      <c r="I12" s="64" t="s">
        <v>45</v>
      </c>
      <c r="J12" s="65" t="s">
        <v>45</v>
      </c>
      <c r="K12" s="66"/>
      <c r="L12" s="67"/>
    </row>
    <row r="13" spans="4:12" ht="15" customHeight="1">
      <c r="D13" s="60"/>
      <c r="E13" s="15" t="s">
        <v>11</v>
      </c>
      <c r="F13" s="16">
        <v>3.5</v>
      </c>
      <c r="G13" s="11">
        <v>1.14</v>
      </c>
      <c r="H13" s="11">
        <v>1.05</v>
      </c>
      <c r="I13" s="64">
        <f aca="true" t="shared" si="0" ref="I13:I14">IF(H13="S/D"," ",(+H13-G13)*100)</f>
        <v>-8.999999999999986</v>
      </c>
      <c r="J13" s="65">
        <f aca="true" t="shared" si="1" ref="J13:J14">IF(I13&lt;0,"B",IF(I13&gt;0,"C","E"))</f>
        <v>0</v>
      </c>
      <c r="K13" s="66">
        <f aca="true" t="shared" si="2" ref="K13:K14">IF(H13&gt;F13,"A",IF(H13=F13,"*"," "))</f>
        <v>0</v>
      </c>
      <c r="L13" s="67"/>
    </row>
    <row r="14" spans="4:12" ht="15" customHeight="1">
      <c r="D14" s="60"/>
      <c r="E14" s="15" t="s">
        <v>12</v>
      </c>
      <c r="F14" s="16">
        <v>9</v>
      </c>
      <c r="G14" s="11">
        <v>4.84</v>
      </c>
      <c r="H14" s="11">
        <v>4.85</v>
      </c>
      <c r="I14" s="64">
        <f t="shared" si="0"/>
        <v>0.9999999999999787</v>
      </c>
      <c r="J14" s="65">
        <f t="shared" si="1"/>
        <v>0</v>
      </c>
      <c r="K14" s="66">
        <f t="shared" si="2"/>
        <v>0</v>
      </c>
      <c r="L14" s="67"/>
    </row>
    <row r="15" spans="4:12" ht="15" customHeight="1">
      <c r="D15" s="60"/>
      <c r="E15" s="15" t="s">
        <v>13</v>
      </c>
      <c r="F15" s="16">
        <v>4.5</v>
      </c>
      <c r="G15" s="13" t="s">
        <v>10</v>
      </c>
      <c r="H15" s="13" t="s">
        <v>10</v>
      </c>
      <c r="I15" s="64" t="s">
        <v>45</v>
      </c>
      <c r="J15" s="65" t="s">
        <v>45</v>
      </c>
      <c r="K15" s="66"/>
      <c r="L15" s="67"/>
    </row>
    <row r="16" spans="4:12" ht="15" customHeight="1">
      <c r="D16" s="68"/>
      <c r="E16" s="15" t="s">
        <v>14</v>
      </c>
      <c r="F16" s="16">
        <v>4.7</v>
      </c>
      <c r="G16" s="11">
        <v>1.28</v>
      </c>
      <c r="H16" s="11">
        <v>1.33</v>
      </c>
      <c r="I16" s="64">
        <f aca="true" t="shared" si="3" ref="I16:I22">IF(H16="S/D"," ",(+H16-G16)*100)</f>
        <v>5.000000000000004</v>
      </c>
      <c r="J16" s="65">
        <f aca="true" t="shared" si="4" ref="J16:J22">IF(I16&lt;0,"B",IF(I16&gt;0,"C","E"))</f>
        <v>0</v>
      </c>
      <c r="K16" s="66">
        <f aca="true" t="shared" si="5" ref="K16:K17">IF(H16&gt;F16,"A",IF(H16=F16,"*"," "))</f>
        <v>0</v>
      </c>
      <c r="L16" s="67"/>
    </row>
    <row r="17" spans="4:12" ht="15" customHeight="1">
      <c r="D17" s="60"/>
      <c r="E17" s="69" t="s">
        <v>15</v>
      </c>
      <c r="F17" s="70">
        <v>4.7</v>
      </c>
      <c r="G17" s="22">
        <v>4.2</v>
      </c>
      <c r="H17" s="22">
        <v>4.25</v>
      </c>
      <c r="I17" s="64">
        <f t="shared" si="3"/>
        <v>4.999999999999982</v>
      </c>
      <c r="J17" s="65">
        <f t="shared" si="4"/>
        <v>0</v>
      </c>
      <c r="K17" s="66">
        <f t="shared" si="5"/>
        <v>0</v>
      </c>
      <c r="L17" s="67"/>
    </row>
    <row r="18" spans="5:11" ht="15" customHeight="1">
      <c r="E18" s="71" t="s">
        <v>46</v>
      </c>
      <c r="F18" s="72"/>
      <c r="G18" s="25">
        <v>2.55</v>
      </c>
      <c r="H18" s="25">
        <v>2.53</v>
      </c>
      <c r="I18" s="73">
        <f t="shared" si="3"/>
        <v>-2.0000000000000018</v>
      </c>
      <c r="J18" s="74">
        <f t="shared" si="4"/>
        <v>0</v>
      </c>
      <c r="K18" s="75"/>
    </row>
    <row r="19" spans="4:12" ht="15" customHeight="1">
      <c r="D19" s="60"/>
      <c r="E19" s="26" t="s">
        <v>17</v>
      </c>
      <c r="F19" s="10"/>
      <c r="G19" s="27">
        <v>0.64</v>
      </c>
      <c r="H19" s="27">
        <v>0.63</v>
      </c>
      <c r="I19" s="76">
        <f t="shared" si="3"/>
        <v>-1.0000000000000009</v>
      </c>
      <c r="J19" s="77">
        <f t="shared" si="4"/>
        <v>0</v>
      </c>
      <c r="K19" s="78"/>
      <c r="L19" s="67"/>
    </row>
    <row r="20" spans="4:12" ht="15" customHeight="1">
      <c r="D20" s="60"/>
      <c r="E20" s="26" t="s">
        <v>18</v>
      </c>
      <c r="F20" s="10"/>
      <c r="G20" s="27">
        <v>0.56</v>
      </c>
      <c r="H20" s="27">
        <v>0.56</v>
      </c>
      <c r="I20" s="76">
        <f t="shared" si="3"/>
        <v>0</v>
      </c>
      <c r="J20" s="77">
        <f t="shared" si="4"/>
        <v>0</v>
      </c>
      <c r="K20" s="78"/>
      <c r="L20" s="79"/>
    </row>
    <row r="21" spans="5:11" ht="15" customHeight="1">
      <c r="E21" s="80" t="s">
        <v>19</v>
      </c>
      <c r="F21" s="81">
        <v>4</v>
      </c>
      <c r="G21" s="31">
        <v>0.33</v>
      </c>
      <c r="H21" s="31">
        <v>0.33</v>
      </c>
      <c r="I21" s="76">
        <f t="shared" si="3"/>
        <v>0</v>
      </c>
      <c r="J21" s="77">
        <f t="shared" si="4"/>
        <v>0</v>
      </c>
      <c r="K21" s="78"/>
    </row>
    <row r="22" spans="5:11" ht="16.5" customHeight="1">
      <c r="E22" s="82" t="s">
        <v>20</v>
      </c>
      <c r="F22" s="83">
        <v>4.7</v>
      </c>
      <c r="G22" s="39">
        <v>4.11</v>
      </c>
      <c r="H22" s="39">
        <v>4.14</v>
      </c>
      <c r="I22" s="84">
        <f t="shared" si="3"/>
        <v>2.999999999999936</v>
      </c>
      <c r="J22" s="83">
        <f t="shared" si="4"/>
        <v>0</v>
      </c>
      <c r="K22" s="85">
        <f>IF(H22&gt;F22,"A",IF(H22=F22,"*"," "))</f>
        <v>0</v>
      </c>
    </row>
    <row r="23" spans="5:7" ht="13.5">
      <c r="E23" s="86" t="s">
        <v>47</v>
      </c>
      <c r="G23" s="86" t="s">
        <v>48</v>
      </c>
    </row>
    <row r="24" ht="12.75">
      <c r="E24" s="86" t="s">
        <v>49</v>
      </c>
    </row>
    <row r="25" ht="12.75">
      <c r="E25" s="86" t="s">
        <v>50</v>
      </c>
    </row>
    <row r="26" ht="12.75">
      <c r="E26" s="86" t="s">
        <v>51</v>
      </c>
    </row>
    <row r="27" spans="5:6" ht="7.5" customHeight="1">
      <c r="E27" s="87" t="s">
        <v>52</v>
      </c>
      <c r="F27" s="88" t="s">
        <v>53</v>
      </c>
    </row>
    <row r="28" spans="5:6" ht="7.5" customHeight="1">
      <c r="E28" s="89" t="s">
        <v>52</v>
      </c>
      <c r="F28" s="88" t="s">
        <v>54</v>
      </c>
    </row>
    <row r="29" spans="5:6" ht="7.5" customHeight="1">
      <c r="E29" s="90" t="s">
        <v>52</v>
      </c>
      <c r="F29" s="88" t="s">
        <v>55</v>
      </c>
    </row>
    <row r="30" spans="5:6" ht="7.5" customHeight="1">
      <c r="E30" s="91" t="s">
        <v>52</v>
      </c>
      <c r="F30" s="88" t="s">
        <v>56</v>
      </c>
    </row>
    <row r="31" spans="5:6" ht="10.5" customHeight="1">
      <c r="E31" s="92" t="s">
        <v>57</v>
      </c>
      <c r="F31" s="93" t="s">
        <v>58</v>
      </c>
    </row>
    <row r="32" spans="5:6" ht="10.5" customHeight="1">
      <c r="E32" s="94" t="s">
        <v>59</v>
      </c>
      <c r="F32" s="93" t="s">
        <v>60</v>
      </c>
    </row>
    <row r="33" spans="5:8" ht="15">
      <c r="E33" s="95" t="s">
        <v>61</v>
      </c>
      <c r="H33" s="96"/>
    </row>
    <row r="34" spans="5:9" ht="12.75">
      <c r="E34" s="95" t="s">
        <v>62</v>
      </c>
      <c r="F34" s="97" t="s">
        <v>63</v>
      </c>
      <c r="G34" s="40"/>
      <c r="I34" s="98"/>
    </row>
    <row r="35" spans="1:11" ht="12.75">
      <c r="A35" s="99"/>
      <c r="E35" s="95" t="s">
        <v>64</v>
      </c>
      <c r="F35" s="93"/>
      <c r="J35" s="97"/>
      <c r="K35" s="97"/>
    </row>
  </sheetData>
  <sheetProtection selectLockedCells="1" selectUnlockedCells="1"/>
  <mergeCells count="7">
    <mergeCell ref="D2:P2"/>
    <mergeCell ref="D3:P3"/>
    <mergeCell ref="D4:P4"/>
    <mergeCell ref="D5:P5"/>
    <mergeCell ref="D6:K6"/>
    <mergeCell ref="D7:P7"/>
    <mergeCell ref="G10:H10"/>
  </mergeCells>
  <hyperlinks>
    <hyperlink ref="F34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adminsat</cp:lastModifiedBy>
  <cp:lastPrinted>2015-02-13T14:52:06Z</cp:lastPrinted>
  <dcterms:created xsi:type="dcterms:W3CDTF">2007-01-04T11:39:57Z</dcterms:created>
  <dcterms:modified xsi:type="dcterms:W3CDTF">2015-08-03T12:26:04Z</dcterms:modified>
  <cp:category/>
  <cp:version/>
  <cp:contentType/>
  <cp:contentStatus/>
</cp:coreProperties>
</file>