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Abril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<sst xmlns="http://schemas.openxmlformats.org/spreadsheetml/2006/main" count="114" uniqueCount="66">
  <si>
    <t>ALTURAS HIDROMETRICAS DE LA CUENCA DEL RIO SALADO</t>
  </si>
  <si>
    <t>ABRIL 2014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</si>
  <si>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</si>
  <si>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</si>
  <si>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</si>
  <si>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</si>
  <si>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</si>
  <si>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</si>
  <si>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</si>
  <si>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</si>
  <si>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</si>
  <si>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</si>
  <si>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</si>
  <si>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</si>
  <si>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</si>
  <si>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F Olmos</t>
  </si>
  <si>
    <t>S/D</t>
  </si>
  <si>
    <t>Aº Cululú</t>
  </si>
  <si>
    <t>Santa Fe</t>
  </si>
  <si>
    <t>Manucho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</si>
  <si>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</si>
  <si>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</si>
  <si>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</si>
  <si>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</si>
  <si>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</si>
  <si>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</si>
  <si>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</si>
  <si>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</si>
  <si>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</si>
  <si>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</si>
  <si>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</si>
  <si>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</si>
  <si>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Abril de 2014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</si>
  <si>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</si>
  <si>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</si>
  <si>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</si>
  <si>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</si>
  <si>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</si>
  <si>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</si>
  <si>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</si>
  <si>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</si>
  <si>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</si>
  <si>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</si>
  <si>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</si>
  <si>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Calchaquí</t>
  </si>
  <si>
    <t xml:space="preserve">San Justo </t>
  </si>
  <si>
    <t>-</t>
  </si>
  <si>
    <t>A</t>
  </si>
  <si>
    <t>Nivel Actual Supera Nivel de Alerta Técnica</t>
  </si>
  <si>
    <t>*</t>
  </si>
  <si>
    <t>Nivel Actual igual Nivel de Alerta Tecnico</t>
  </si>
  <si>
    <t>B: En Bajante</t>
  </si>
  <si>
    <t>E: Estacionario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</si>
  <si>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</si>
  <si>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</si>
  <si>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</si>
  <si>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</si>
  <si>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</si>
  <si>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</si>
  <si>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</si>
  <si>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</si>
  <si>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</si>
  <si>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</si>
  <si>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 xml:space="preserve">Para solicitud de información </t>
  </si>
  <si>
    <t>comunicarse a:</t>
  </si>
  <si>
    <t>dgste@santafe.gov.ar o dgste2010@gmail.com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</si>
</sst>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3"/>
      <color indexed="17"/>
      <name val="Arial"/>
      <family val="2"/>
    </font>
    <font>
      <b/>
      <sz val="13"/>
      <color indexed="6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6.2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5.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9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0" borderId="4" xfId="0" applyFont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3" fillId="3" borderId="5" xfId="0" applyNumberFormat="1" applyFont="1" applyFill="1" applyBorder="1" applyAlignment="1">
      <alignment horizontal="center"/>
    </xf>
    <xf numFmtId="166" fontId="8" fillId="3" borderId="5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6" fontId="10" fillId="4" borderId="5" xfId="0" applyNumberFormat="1" applyFont="1" applyFill="1" applyBorder="1" applyAlignment="1">
      <alignment horizontal="center"/>
    </xf>
    <xf numFmtId="166" fontId="8" fillId="4" borderId="5" xfId="0" applyNumberFormat="1" applyFont="1" applyFill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11" fillId="0" borderId="1" xfId="0" applyNumberFormat="1" applyFont="1" applyFill="1" applyBorder="1" applyAlignment="1" applyProtection="1">
      <alignment horizontal="center"/>
      <protection locked="0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9" fillId="2" borderId="2" xfId="0" applyNumberFormat="1" applyFont="1" applyFill="1" applyBorder="1" applyAlignment="1">
      <alignment horizontal="center"/>
    </xf>
    <xf numFmtId="166" fontId="12" fillId="3" borderId="2" xfId="0" applyNumberFormat="1" applyFont="1" applyFill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5" fillId="3" borderId="5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6" fontId="17" fillId="3" borderId="4" xfId="0" applyNumberFormat="1" applyFont="1" applyFill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0" xfId="0" applyFont="1" applyFill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8" fontId="0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166" fontId="7" fillId="0" borderId="4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4" fontId="23" fillId="0" borderId="0" xfId="0" applyFont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168" fontId="10" fillId="4" borderId="5" xfId="0" applyNumberFormat="1" applyFont="1" applyFill="1" applyBorder="1" applyAlignment="1">
      <alignment horizontal="center"/>
    </xf>
    <xf numFmtId="168" fontId="7" fillId="4" borderId="5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4" fontId="22" fillId="0" borderId="0" xfId="0" applyFont="1" applyAlignment="1">
      <alignment/>
    </xf>
    <xf numFmtId="164" fontId="7" fillId="0" borderId="0" xfId="0" applyFont="1" applyAlignment="1">
      <alignment horizontal="center" vertical="center" wrapText="1"/>
    </xf>
    <xf numFmtId="164" fontId="23" fillId="0" borderId="0" xfId="0" applyFont="1" applyAlignment="1">
      <alignment horizontal="center" vertical="center"/>
    </xf>
    <xf numFmtId="164" fontId="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4" fillId="0" borderId="0" xfId="0" applyFont="1" applyAlignment="1">
      <alignment/>
    </xf>
    <xf numFmtId="164" fontId="25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4" fontId="9" fillId="0" borderId="0" xfId="0" applyFont="1" applyFill="1" applyBorder="1" applyAlignment="1">
      <alignment horizontal="left"/>
    </xf>
    <xf numFmtId="164" fontId="28" fillId="0" borderId="0" xfId="0" applyFont="1" applyAlignment="1">
      <alignment/>
    </xf>
    <xf numFmtId="164" fontId="29" fillId="0" borderId="0" xfId="20" applyNumberFormat="1" applyFont="1" applyFill="1" applyBorder="1" applyAlignment="1" applyProtection="1">
      <alignment/>
      <protection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6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45"/>
          <c:w val="0.9037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Abril!$F$4:$AH$4</c:f>
              <c:numCache/>
            </c:numRef>
          </c:xVal>
          <c:yVal>
            <c:numRef>
              <c:f>Abril!$F$9:$AH$9</c:f>
              <c:numCache/>
            </c:numRef>
          </c:yVal>
          <c:smooth val="1"/>
        </c:ser>
        <c:ser>
          <c:idx val="1"/>
          <c:order val="1"/>
          <c:tx>
            <c:strRef>
              <c:f>Abril!$B$10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Abril!$F$10:$AH$10</c:f>
              <c:numCache/>
            </c:numRef>
          </c:yVal>
          <c:smooth val="1"/>
        </c:ser>
        <c:ser>
          <c:idx val="2"/>
          <c:order val="2"/>
          <c:tx>
            <c:strRef>
              <c:f>Abril!$B$13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Abril!$F$13:$AH$13</c:f>
              <c:numCache/>
            </c:numRef>
          </c:yVal>
          <c:smooth val="1"/>
        </c:ser>
        <c:ser>
          <c:idx val="3"/>
          <c:order val="3"/>
          <c:tx>
            <c:strRef>
              <c:f>Abril!$B$14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Abril!$F$14:$AI$14</c:f>
              <c:numCache/>
            </c:numRef>
          </c:yVal>
          <c:smooth val="1"/>
        </c:ser>
        <c:axId val="19412484"/>
        <c:axId val="40494629"/>
      </c:scatterChart>
      <c:valAx>
        <c:axId val="1941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4629"/>
        <c:crossesAt val="0"/>
        <c:crossBetween val="midCat"/>
        <c:dispUnits/>
      </c:valAx>
      <c:valAx>
        <c:axId val="4049462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2484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205"/>
          <c:y val="0.92975"/>
          <c:w val="0.3355"/>
          <c:h val="0.042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12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58"/>
          <c:w val="0.903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Abril!$F$7:$AH$7</c:f>
              <c:numCache/>
            </c:numRef>
          </c:yVal>
          <c:smooth val="1"/>
        </c:ser>
        <c:ser>
          <c:idx val="1"/>
          <c:order val="1"/>
          <c:tx>
            <c:strRef>
              <c:f>Abril!$B$8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Abril!$F$8:$AH$8</c:f>
              <c:numCache/>
            </c:numRef>
          </c:yVal>
          <c:smooth val="1"/>
        </c:ser>
        <c:ser>
          <c:idx val="2"/>
          <c:order val="2"/>
          <c:tx>
            <c:strRef>
              <c:f>Abril!$B$12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Abril!$F$12:$AH$12</c:f>
              <c:numCache/>
            </c:numRef>
          </c:yVal>
          <c:smooth val="1"/>
        </c:ser>
        <c:ser>
          <c:idx val="3"/>
          <c:order val="3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Abril!$F$9:$AI$9</c:f>
              <c:numCache/>
            </c:numRef>
          </c:yVal>
          <c:smooth val="1"/>
        </c:ser>
        <c:ser>
          <c:idx val="4"/>
          <c:order val="4"/>
          <c:tx>
            <c:strRef>
              <c:f>Abril!$B$6</c:f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Abril!$F$4:$AI$4</c:f>
              <c:numCache/>
            </c:numRef>
          </c:xVal>
          <c:yVal>
            <c:numRef>
              <c:f>Abril!$F$6:$AI$6</c:f>
              <c:numCache/>
            </c:numRef>
          </c:yVal>
          <c:smooth val="1"/>
        </c:ser>
        <c:axId val="28907342"/>
        <c:axId val="58839487"/>
      </c:scatterChart>
      <c:valAx>
        <c:axId val="2890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9487"/>
        <c:crossesAt val="0"/>
        <c:crossBetween val="midCat"/>
        <c:dispUnits/>
      </c:valAx>
      <c:valAx>
        <c:axId val="58839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75"/>
          <c:y val="0.949"/>
          <c:w val="0.61875"/>
          <c:h val="0.030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962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025"/>
          <c:w val="0.681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Abril!$B$7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Abril!$F$7:$AH$7</c:f>
              <c:numCache/>
            </c:numRef>
          </c:yVal>
          <c:smooth val="1"/>
        </c:ser>
        <c:ser>
          <c:idx val="1"/>
          <c:order val="1"/>
          <c:tx>
            <c:strRef>
              <c:f>Abril!$B$8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Abril!$F$8:$AH$8</c:f>
              <c:numCache/>
            </c:numRef>
          </c:yVal>
          <c:smooth val="1"/>
        </c:ser>
        <c:ser>
          <c:idx val="2"/>
          <c:order val="2"/>
          <c:tx>
            <c:strRef>
              <c:f>Abril!$B$12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Abril!$F$4:$AH$4</c:f>
              <c:numCache/>
            </c:numRef>
          </c:xVal>
          <c:yVal>
            <c:numRef>
              <c:f>Abril!$F$12:$AH$12</c:f>
              <c:numCache/>
            </c:numRef>
          </c:yVal>
          <c:smooth val="1"/>
        </c:ser>
        <c:ser>
          <c:idx val="3"/>
          <c:order val="3"/>
          <c:tx>
            <c:strRef>
              <c:f>Abril!$B$9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Abril!$F$9:$AH$9</c:f>
              <c:numCache/>
            </c:numRef>
          </c:yVal>
          <c:smooth val="1"/>
        </c:ser>
        <c:axId val="59793336"/>
        <c:axId val="1269113"/>
      </c:scatterChart>
      <c:valAx>
        <c:axId val="5979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113"/>
        <c:crossesAt val="0"/>
        <c:crossBetween val="midCat"/>
        <c:dispUnits/>
      </c:valAx>
      <c:valAx>
        <c:axId val="1269113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9333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1825"/>
          <c:w val="0.0785"/>
          <c:h val="0.11525"/>
        </c:manualLayout>
      </c:layout>
      <c:overlay val="0"/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14</xdr:row>
      <xdr:rowOff>190500</xdr:rowOff>
    </xdr:from>
    <xdr:to>
      <xdr:col>31</xdr:col>
      <xdr:colOff>200025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2428875" y="2847975"/>
        <a:ext cx="91821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19050</xdr:colOff>
      <xdr:row>15</xdr:row>
      <xdr:rowOff>19050</xdr:rowOff>
    </xdr:from>
    <xdr:to>
      <xdr:col>45</xdr:col>
      <xdr:colOff>171450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11811000" y="2867025"/>
        <a:ext cx="66294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102</xdr:row>
      <xdr:rowOff>123825</xdr:rowOff>
    </xdr:from>
    <xdr:to>
      <xdr:col>13</xdr:col>
      <xdr:colOff>0</xdr:colOff>
      <xdr:row>144</xdr:row>
      <xdr:rowOff>28575</xdr:rowOff>
    </xdr:to>
    <xdr:graphicFrame>
      <xdr:nvGraphicFramePr>
        <xdr:cNvPr id="1" name="Chart 1"/>
        <xdr:cNvGraphicFramePr/>
      </xdr:nvGraphicFramePr>
      <xdr:xfrm>
        <a:off x="3038475" y="16811625"/>
        <a:ext cx="364807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57150</xdr:rowOff>
    </xdr:from>
    <xdr:to>
      <xdr:col>9</xdr:col>
      <xdr:colOff>114300</xdr:colOff>
      <xdr:row>31</xdr:row>
      <xdr:rowOff>9525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638675"/>
          <a:ext cx="14763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26</xdr:row>
      <xdr:rowOff>57150</xdr:rowOff>
    </xdr:from>
    <xdr:to>
      <xdr:col>9</xdr:col>
      <xdr:colOff>114300</xdr:colOff>
      <xdr:row>31</xdr:row>
      <xdr:rowOff>9525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638675"/>
          <a:ext cx="14763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2"/>
  <sheetViews>
    <sheetView tabSelected="1" workbookViewId="0" topLeftCell="Z1">
      <selection activeCell="AH4" sqref="AH4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" customWidth="1"/>
    <col min="9" max="11" width="5.28125" style="1" customWidth="1"/>
    <col min="12" max="12" width="5.00390625" style="1" customWidth="1"/>
    <col min="13" max="22" width="5.28125" style="1" customWidth="1"/>
    <col min="23" max="23" width="4.7109375" style="1" customWidth="1"/>
    <col min="24" max="34" width="5.7109375" style="0" customWidth="1"/>
    <col min="35" max="35" width="5.28125" style="0" customWidth="1"/>
    <col min="36" max="36" width="4.7109375" style="0" customWidth="1"/>
    <col min="37" max="37" width="9.421875" style="0" customWidth="1"/>
    <col min="38" max="38" width="8.28125" style="0" customWidth="1"/>
    <col min="39" max="40" width="4.7109375" style="0" customWidth="1"/>
    <col min="41" max="41" width="7.7109375" style="0" customWidth="1"/>
    <col min="42" max="42" width="9.28125" style="0" customWidth="1"/>
    <col min="43" max="43" width="8.710937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3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5" t="s">
        <v>4</v>
      </c>
      <c r="AL4" s="5" t="s">
        <v>5</v>
      </c>
      <c r="AM4" s="5" t="s">
        <v>6</v>
      </c>
      <c r="AO4" s="6" t="s">
        <v>7</v>
      </c>
      <c r="AP4" s="6" t="s">
        <v>5</v>
      </c>
      <c r="AQ4" s="6" t="s">
        <v>8</v>
      </c>
    </row>
    <row r="5" spans="2:39" ht="15" customHeight="1">
      <c r="B5" s="7" t="s">
        <v>9</v>
      </c>
      <c r="C5" s="8">
        <v>4</v>
      </c>
      <c r="D5" s="9"/>
      <c r="E5" s="9"/>
      <c r="F5" s="10">
        <v>3.19</v>
      </c>
      <c r="G5" s="10">
        <v>3.23</v>
      </c>
      <c r="H5" s="10">
        <v>3.23</v>
      </c>
      <c r="I5" s="10">
        <v>3.23</v>
      </c>
      <c r="J5" s="10">
        <v>3.23</v>
      </c>
      <c r="K5" s="10">
        <v>3.23</v>
      </c>
      <c r="L5" s="10">
        <v>3.35</v>
      </c>
      <c r="M5" s="10">
        <v>3.34</v>
      </c>
      <c r="N5" s="10">
        <v>3.27</v>
      </c>
      <c r="O5" s="10">
        <v>3.25</v>
      </c>
      <c r="P5" s="10">
        <v>3.29</v>
      </c>
      <c r="Q5" s="10">
        <v>3.48</v>
      </c>
      <c r="R5" s="10">
        <v>3.34</v>
      </c>
      <c r="S5" s="10">
        <v>3.21</v>
      </c>
      <c r="T5" s="10">
        <v>3.1</v>
      </c>
      <c r="U5" s="10">
        <v>3.06</v>
      </c>
      <c r="V5" s="10">
        <v>3.06</v>
      </c>
      <c r="W5" s="10"/>
      <c r="X5" s="10"/>
      <c r="Y5" s="10"/>
      <c r="Z5" s="10"/>
      <c r="AA5" s="10"/>
      <c r="AB5" s="10"/>
      <c r="AC5" s="10"/>
      <c r="AD5" s="10"/>
      <c r="AE5" s="10"/>
      <c r="AF5" s="10">
        <v>2.79</v>
      </c>
      <c r="AG5" s="10">
        <v>2.82</v>
      </c>
      <c r="AH5" s="10">
        <v>2.85</v>
      </c>
      <c r="AI5" s="10">
        <v>2.92</v>
      </c>
      <c r="AK5" s="11">
        <f>MIN(F5:AI5)</f>
        <v>2.79</v>
      </c>
      <c r="AL5" s="11">
        <f>AVERAGE(F5:AI5)</f>
        <v>3.165238095238096</v>
      </c>
      <c r="AM5" s="11">
        <f>MAX(H5:AI5)</f>
        <v>3.48</v>
      </c>
    </row>
    <row r="6" spans="2:39" ht="15" customHeight="1">
      <c r="B6" s="12" t="s">
        <v>10</v>
      </c>
      <c r="C6" s="13">
        <v>3.5</v>
      </c>
      <c r="D6" s="13"/>
      <c r="E6" s="13"/>
      <c r="F6" s="14">
        <v>2.21</v>
      </c>
      <c r="G6" s="14">
        <v>2.22</v>
      </c>
      <c r="H6" s="14">
        <v>2.16</v>
      </c>
      <c r="I6" s="10">
        <v>2.26</v>
      </c>
      <c r="J6" s="10">
        <v>2.25</v>
      </c>
      <c r="K6" s="10">
        <v>2.24</v>
      </c>
      <c r="L6" s="10">
        <v>2.5</v>
      </c>
      <c r="M6" s="10">
        <v>2.37</v>
      </c>
      <c r="N6" s="10">
        <v>2.59</v>
      </c>
      <c r="O6" s="10">
        <v>2.62</v>
      </c>
      <c r="P6" s="10">
        <v>2.8</v>
      </c>
      <c r="Q6" s="10">
        <v>2.87</v>
      </c>
      <c r="R6" s="10">
        <v>3.07</v>
      </c>
      <c r="S6" s="10">
        <v>3.15</v>
      </c>
      <c r="T6" s="10">
        <v>3.11</v>
      </c>
      <c r="U6" s="10">
        <v>3.01</v>
      </c>
      <c r="V6" s="10">
        <v>2.92</v>
      </c>
      <c r="W6" s="10">
        <v>2.9</v>
      </c>
      <c r="X6" s="10">
        <v>2.89</v>
      </c>
      <c r="Y6" s="10">
        <v>2.88</v>
      </c>
      <c r="Z6" s="15">
        <v>2.91</v>
      </c>
      <c r="AA6" s="10">
        <v>2.89</v>
      </c>
      <c r="AB6" s="10">
        <v>2.9</v>
      </c>
      <c r="AC6" s="10">
        <v>2.93</v>
      </c>
      <c r="AD6" s="10">
        <v>2.96</v>
      </c>
      <c r="AE6" s="10">
        <v>2.98</v>
      </c>
      <c r="AF6" s="10">
        <v>2.95</v>
      </c>
      <c r="AG6" s="15">
        <v>2.95</v>
      </c>
      <c r="AH6" s="10">
        <v>2.96</v>
      </c>
      <c r="AI6" s="10">
        <v>2.96</v>
      </c>
      <c r="AK6" s="1"/>
      <c r="AL6" s="11"/>
      <c r="AM6" s="1"/>
    </row>
    <row r="7" spans="2:39" ht="15" customHeight="1">
      <c r="B7" s="12" t="s">
        <v>11</v>
      </c>
      <c r="C7" s="13">
        <v>9</v>
      </c>
      <c r="D7" s="13"/>
      <c r="E7" s="13"/>
      <c r="F7" s="10">
        <v>5.74</v>
      </c>
      <c r="G7" s="10">
        <v>5.57</v>
      </c>
      <c r="H7" s="10">
        <v>5.41</v>
      </c>
      <c r="I7" s="10">
        <v>5.31</v>
      </c>
      <c r="J7" s="10">
        <v>5.26</v>
      </c>
      <c r="K7" s="10">
        <v>5.25</v>
      </c>
      <c r="L7" s="10">
        <v>8.5</v>
      </c>
      <c r="M7" s="10">
        <v>9.1</v>
      </c>
      <c r="N7" s="10">
        <v>9.12</v>
      </c>
      <c r="O7" s="10">
        <v>8.94</v>
      </c>
      <c r="P7" s="10">
        <v>8.75</v>
      </c>
      <c r="Q7" s="10">
        <v>8.67</v>
      </c>
      <c r="R7" s="10">
        <v>8.59</v>
      </c>
      <c r="S7" s="10">
        <v>8.54</v>
      </c>
      <c r="T7" s="10">
        <v>8.49</v>
      </c>
      <c r="U7" s="10">
        <v>8.45</v>
      </c>
      <c r="V7" s="10">
        <v>8.41</v>
      </c>
      <c r="W7" s="10">
        <v>8.37</v>
      </c>
      <c r="X7" s="10">
        <v>8.33</v>
      </c>
      <c r="Y7" s="10">
        <v>8.27</v>
      </c>
      <c r="Z7" s="10">
        <v>8.21</v>
      </c>
      <c r="AA7" s="10">
        <v>8.13</v>
      </c>
      <c r="AB7" s="10">
        <v>8.04</v>
      </c>
      <c r="AC7" s="10">
        <v>7.91</v>
      </c>
      <c r="AD7" s="10">
        <v>7.75</v>
      </c>
      <c r="AE7" s="10">
        <v>7.53</v>
      </c>
      <c r="AF7" s="10">
        <v>7.28</v>
      </c>
      <c r="AG7" s="10">
        <v>7.01</v>
      </c>
      <c r="AH7" s="10">
        <v>6.74</v>
      </c>
      <c r="AI7" s="10">
        <v>6.46</v>
      </c>
      <c r="AK7" s="11">
        <f aca="true" t="shared" si="0" ref="AK7:AK10">MIN(F7:AI7)</f>
        <v>5.25</v>
      </c>
      <c r="AL7" s="11">
        <f aca="true" t="shared" si="1" ref="AL7:AL10">AVERAGE(F7:AI7)</f>
        <v>7.604333333333334</v>
      </c>
      <c r="AM7" s="11">
        <f aca="true" t="shared" si="2" ref="AM7:AM10">MAX(H7:AI7)</f>
        <v>9.12</v>
      </c>
    </row>
    <row r="8" spans="2:39" ht="14.25" customHeight="1">
      <c r="B8" s="12" t="s">
        <v>12</v>
      </c>
      <c r="C8" s="13">
        <v>4.5</v>
      </c>
      <c r="D8" s="13"/>
      <c r="E8" s="13"/>
      <c r="F8" s="10">
        <v>2.24</v>
      </c>
      <c r="G8" s="10">
        <v>2.04</v>
      </c>
      <c r="H8" s="10">
        <v>1.92</v>
      </c>
      <c r="I8" s="10">
        <v>1.78</v>
      </c>
      <c r="J8" s="10">
        <v>1.67</v>
      </c>
      <c r="K8" s="10">
        <v>1.59</v>
      </c>
      <c r="L8" s="10">
        <v>2.32</v>
      </c>
      <c r="M8" s="10">
        <v>5.04</v>
      </c>
      <c r="N8" s="10">
        <v>5.78</v>
      </c>
      <c r="O8" s="10">
        <v>6.06</v>
      </c>
      <c r="P8" s="10">
        <v>6</v>
      </c>
      <c r="Q8" s="10">
        <v>5.77</v>
      </c>
      <c r="R8" s="10">
        <v>5.57</v>
      </c>
      <c r="S8" s="10">
        <v>5.39</v>
      </c>
      <c r="T8" s="10">
        <v>5.28</v>
      </c>
      <c r="U8" s="10">
        <v>5.19</v>
      </c>
      <c r="V8" s="10">
        <v>5.12</v>
      </c>
      <c r="W8" s="10">
        <v>5.06</v>
      </c>
      <c r="X8" s="10">
        <v>5.01</v>
      </c>
      <c r="Y8" s="10">
        <v>4.96</v>
      </c>
      <c r="Z8" s="10">
        <v>4.92</v>
      </c>
      <c r="AA8" s="10">
        <v>4.87</v>
      </c>
      <c r="AB8" s="10">
        <v>4.82</v>
      </c>
      <c r="AC8" s="10">
        <v>4.77</v>
      </c>
      <c r="AD8" s="10">
        <v>4.72</v>
      </c>
      <c r="AE8" s="10">
        <v>4.65</v>
      </c>
      <c r="AF8" s="10">
        <v>4.58</v>
      </c>
      <c r="AG8" s="10">
        <v>4.48</v>
      </c>
      <c r="AH8" s="10">
        <v>4.29</v>
      </c>
      <c r="AI8" s="10">
        <v>3.96</v>
      </c>
      <c r="AK8" s="11">
        <f t="shared" si="0"/>
        <v>1.59</v>
      </c>
      <c r="AL8" s="11">
        <f t="shared" si="1"/>
        <v>4.328333333333333</v>
      </c>
      <c r="AM8" s="11">
        <f t="shared" si="2"/>
        <v>6.06</v>
      </c>
    </row>
    <row r="9" spans="2:43" ht="15" customHeight="1">
      <c r="B9" s="12" t="s">
        <v>13</v>
      </c>
      <c r="C9" s="13">
        <v>4.7</v>
      </c>
      <c r="D9" s="16">
        <v>5.3</v>
      </c>
      <c r="E9" s="17">
        <v>5.7</v>
      </c>
      <c r="F9" s="10">
        <v>3.21</v>
      </c>
      <c r="G9" s="10">
        <v>3.11</v>
      </c>
      <c r="H9" s="10">
        <v>2.82</v>
      </c>
      <c r="I9" s="10">
        <v>2.42</v>
      </c>
      <c r="J9" s="10">
        <v>1.91</v>
      </c>
      <c r="K9" s="10">
        <v>1.75</v>
      </c>
      <c r="L9" s="10">
        <v>1.77</v>
      </c>
      <c r="M9" s="10">
        <v>2.89</v>
      </c>
      <c r="N9" s="10">
        <v>3.55</v>
      </c>
      <c r="O9" s="10">
        <v>3.84</v>
      </c>
      <c r="P9" s="10">
        <v>5.14</v>
      </c>
      <c r="Q9" s="10">
        <v>6.35</v>
      </c>
      <c r="R9" s="10">
        <v>6.62</v>
      </c>
      <c r="S9" s="10">
        <v>6.5</v>
      </c>
      <c r="T9" s="10">
        <v>6.27</v>
      </c>
      <c r="U9" s="10">
        <v>5.99</v>
      </c>
      <c r="V9" s="10">
        <v>5.73</v>
      </c>
      <c r="W9" s="10">
        <v>5.56</v>
      </c>
      <c r="X9" s="10">
        <v>5.35</v>
      </c>
      <c r="Y9" s="10">
        <v>5.18</v>
      </c>
      <c r="Z9" s="10">
        <v>5.04</v>
      </c>
      <c r="AA9" s="10">
        <v>4.93</v>
      </c>
      <c r="AB9" s="10">
        <v>4.82</v>
      </c>
      <c r="AC9" s="10">
        <v>4.71</v>
      </c>
      <c r="AD9" s="10">
        <v>4.62</v>
      </c>
      <c r="AE9" s="10">
        <v>4.57</v>
      </c>
      <c r="AF9" s="10">
        <v>4.44</v>
      </c>
      <c r="AG9" s="10">
        <v>4.35</v>
      </c>
      <c r="AH9" s="10">
        <v>4.25</v>
      </c>
      <c r="AI9" s="10">
        <v>4.14</v>
      </c>
      <c r="AK9" s="11">
        <f t="shared" si="0"/>
        <v>1.75</v>
      </c>
      <c r="AL9" s="11">
        <f t="shared" si="1"/>
        <v>4.394333333333333</v>
      </c>
      <c r="AM9" s="11">
        <f t="shared" si="2"/>
        <v>6.62</v>
      </c>
      <c r="AO9">
        <v>-0.19</v>
      </c>
      <c r="AQ9">
        <v>7.89</v>
      </c>
    </row>
    <row r="10" spans="2:43" ht="15" customHeight="1">
      <c r="B10" s="18" t="s">
        <v>14</v>
      </c>
      <c r="C10" s="19">
        <v>4.7</v>
      </c>
      <c r="D10" s="19"/>
      <c r="E10" s="19"/>
      <c r="F10" s="20">
        <v>3.61</v>
      </c>
      <c r="G10" s="20">
        <v>3.63</v>
      </c>
      <c r="H10" s="20">
        <v>3.63</v>
      </c>
      <c r="I10" s="20">
        <v>3.62</v>
      </c>
      <c r="J10" s="20">
        <v>3.6</v>
      </c>
      <c r="K10" s="20">
        <v>3.62</v>
      </c>
      <c r="L10" s="20">
        <v>3.73</v>
      </c>
      <c r="M10" s="20">
        <v>3.79</v>
      </c>
      <c r="N10" s="20">
        <v>3.94</v>
      </c>
      <c r="O10" s="20">
        <v>3.97</v>
      </c>
      <c r="P10" s="20">
        <v>3.99</v>
      </c>
      <c r="Q10" s="20">
        <v>4.27</v>
      </c>
      <c r="R10" s="20">
        <v>4.59</v>
      </c>
      <c r="S10" s="20">
        <v>4.69</v>
      </c>
      <c r="T10" s="20">
        <v>4.65</v>
      </c>
      <c r="U10" s="20">
        <v>4.58</v>
      </c>
      <c r="V10" s="20">
        <v>4.49</v>
      </c>
      <c r="W10" s="20">
        <v>4.42</v>
      </c>
      <c r="X10" s="20">
        <v>4.36</v>
      </c>
      <c r="Y10" s="21">
        <v>4.33</v>
      </c>
      <c r="Z10" s="21">
        <v>4.29</v>
      </c>
      <c r="AA10" s="20">
        <v>4.25</v>
      </c>
      <c r="AB10" s="20">
        <v>4.23</v>
      </c>
      <c r="AC10" s="20">
        <v>4.21</v>
      </c>
      <c r="AD10" s="20">
        <v>4.19</v>
      </c>
      <c r="AE10" s="20">
        <v>4.17</v>
      </c>
      <c r="AF10" s="20">
        <v>4.14</v>
      </c>
      <c r="AG10" s="20">
        <v>4.11</v>
      </c>
      <c r="AH10" s="20">
        <v>4.09</v>
      </c>
      <c r="AI10" s="20">
        <v>4.06</v>
      </c>
      <c r="AK10" s="11">
        <f t="shared" si="0"/>
        <v>3.6</v>
      </c>
      <c r="AL10" s="11">
        <f t="shared" si="1"/>
        <v>4.108333333333333</v>
      </c>
      <c r="AM10" s="11">
        <f t="shared" si="2"/>
        <v>4.69</v>
      </c>
      <c r="AO10">
        <v>0.56</v>
      </c>
      <c r="AP10">
        <v>3.96</v>
      </c>
      <c r="AQ10">
        <v>7.31</v>
      </c>
    </row>
    <row r="11" spans="2:39" ht="15" customHeight="1">
      <c r="B11" s="12" t="s">
        <v>15</v>
      </c>
      <c r="C11" s="13"/>
      <c r="D11" s="13"/>
      <c r="E11" s="13"/>
      <c r="F11" s="22" t="s">
        <v>16</v>
      </c>
      <c r="G11" s="22" t="s">
        <v>16</v>
      </c>
      <c r="H11" s="22" t="s">
        <v>16</v>
      </c>
      <c r="I11" s="22" t="s">
        <v>16</v>
      </c>
      <c r="J11" s="22" t="s">
        <v>16</v>
      </c>
      <c r="K11" s="22" t="s">
        <v>16</v>
      </c>
      <c r="L11" s="22" t="s">
        <v>16</v>
      </c>
      <c r="M11" s="22" t="s">
        <v>16</v>
      </c>
      <c r="N11" s="22" t="s">
        <v>16</v>
      </c>
      <c r="O11" s="22" t="s">
        <v>16</v>
      </c>
      <c r="P11" s="22" t="s">
        <v>16</v>
      </c>
      <c r="Q11" s="22" t="s">
        <v>16</v>
      </c>
      <c r="R11" s="22" t="s">
        <v>16</v>
      </c>
      <c r="S11" s="22" t="s">
        <v>16</v>
      </c>
      <c r="T11" s="22" t="s">
        <v>16</v>
      </c>
      <c r="U11" s="22" t="s">
        <v>16</v>
      </c>
      <c r="V11" s="22" t="s">
        <v>16</v>
      </c>
      <c r="W11" s="22" t="s">
        <v>16</v>
      </c>
      <c r="X11" s="23" t="s">
        <v>16</v>
      </c>
      <c r="Y11" s="23" t="s">
        <v>16</v>
      </c>
      <c r="Z11" s="23" t="s">
        <v>16</v>
      </c>
      <c r="AA11" s="22" t="s">
        <v>16</v>
      </c>
      <c r="AB11" s="22" t="s">
        <v>16</v>
      </c>
      <c r="AC11" s="22" t="s">
        <v>16</v>
      </c>
      <c r="AD11" s="22" t="s">
        <v>16</v>
      </c>
      <c r="AE11" s="22" t="s">
        <v>16</v>
      </c>
      <c r="AF11" s="22" t="s">
        <v>16</v>
      </c>
      <c r="AG11" s="22" t="s">
        <v>16</v>
      </c>
      <c r="AH11" s="22" t="s">
        <v>16</v>
      </c>
      <c r="AI11" s="22" t="s">
        <v>16</v>
      </c>
      <c r="AK11" s="11"/>
      <c r="AL11" s="11"/>
      <c r="AM11" s="11"/>
    </row>
    <row r="12" spans="2:39" s="24" customFormat="1" ht="15" customHeight="1">
      <c r="B12" s="25" t="s">
        <v>17</v>
      </c>
      <c r="C12" s="19">
        <v>4</v>
      </c>
      <c r="D12" s="19"/>
      <c r="E12" s="19"/>
      <c r="F12" s="26">
        <v>1.89</v>
      </c>
      <c r="G12" s="26">
        <v>1.89</v>
      </c>
      <c r="H12" s="26">
        <v>1.7</v>
      </c>
      <c r="I12" s="26">
        <v>0.87</v>
      </c>
      <c r="J12" s="26">
        <v>0.76</v>
      </c>
      <c r="K12" s="26">
        <v>0.69</v>
      </c>
      <c r="L12" s="26">
        <v>1.34</v>
      </c>
      <c r="M12" s="26">
        <v>2.23</v>
      </c>
      <c r="N12" s="26">
        <v>3.32</v>
      </c>
      <c r="O12" s="26">
        <v>4.4</v>
      </c>
      <c r="P12" s="26">
        <v>4.1</v>
      </c>
      <c r="Q12" s="26">
        <v>3.81</v>
      </c>
      <c r="R12" s="26">
        <v>3.53</v>
      </c>
      <c r="S12" s="26">
        <v>3.3</v>
      </c>
      <c r="T12" s="26">
        <v>3.17</v>
      </c>
      <c r="U12" s="26">
        <v>3.04</v>
      </c>
      <c r="V12" s="26">
        <v>2.93</v>
      </c>
      <c r="W12" s="26">
        <v>2.83</v>
      </c>
      <c r="X12" s="26">
        <v>2.74</v>
      </c>
      <c r="Y12" s="26">
        <v>2.65</v>
      </c>
      <c r="Z12" s="26">
        <v>2.56</v>
      </c>
      <c r="AA12" s="26">
        <v>2.45</v>
      </c>
      <c r="AB12" s="26">
        <v>2.32</v>
      </c>
      <c r="AC12" s="26">
        <v>2.11</v>
      </c>
      <c r="AD12" s="26">
        <v>1.93</v>
      </c>
      <c r="AE12" s="26">
        <v>1.68</v>
      </c>
      <c r="AF12" s="26">
        <v>1.32</v>
      </c>
      <c r="AG12" s="26">
        <v>0.85</v>
      </c>
      <c r="AH12" s="26">
        <v>0.69</v>
      </c>
      <c r="AI12" s="27">
        <v>0.64</v>
      </c>
      <c r="AK12" s="11">
        <f aca="true" t="shared" si="3" ref="AK12:AK14">MIN(F12:AI12)</f>
        <v>0.64</v>
      </c>
      <c r="AL12" s="11">
        <f aca="true" t="shared" si="4" ref="AL12:AL14">AVERAGE(F12:AI12)</f>
        <v>2.2580000000000005</v>
      </c>
      <c r="AM12" s="11">
        <f aca="true" t="shared" si="5" ref="AM12:AM14">MAX(H12:AI12)</f>
        <v>4.4</v>
      </c>
    </row>
    <row r="13" spans="2:43" ht="15" customHeight="1">
      <c r="B13" s="25" t="s">
        <v>18</v>
      </c>
      <c r="C13" s="19">
        <v>4.7</v>
      </c>
      <c r="D13" s="19"/>
      <c r="E13" s="19"/>
      <c r="F13" s="28">
        <v>3.47</v>
      </c>
      <c r="G13" s="28">
        <v>3.47</v>
      </c>
      <c r="H13" s="28">
        <v>3.48</v>
      </c>
      <c r="I13" s="28">
        <v>3.48</v>
      </c>
      <c r="J13" s="29">
        <v>3.47</v>
      </c>
      <c r="K13" s="29">
        <v>3.44</v>
      </c>
      <c r="L13" s="30">
        <v>3.55</v>
      </c>
      <c r="M13" s="31">
        <v>3.58</v>
      </c>
      <c r="N13" s="31">
        <v>3.75</v>
      </c>
      <c r="O13" s="31">
        <v>3.83</v>
      </c>
      <c r="P13" s="28">
        <v>3.83</v>
      </c>
      <c r="Q13" s="28">
        <v>3.85</v>
      </c>
      <c r="R13" s="30">
        <v>3.89</v>
      </c>
      <c r="S13" s="28">
        <v>4.06</v>
      </c>
      <c r="T13" s="31">
        <v>4.12</v>
      </c>
      <c r="U13" s="31">
        <v>4.15</v>
      </c>
      <c r="V13" s="31">
        <v>4.16</v>
      </c>
      <c r="W13" s="29">
        <v>4.1</v>
      </c>
      <c r="X13" s="29">
        <v>4.1</v>
      </c>
      <c r="Y13" s="29">
        <v>4.07</v>
      </c>
      <c r="Z13" s="29">
        <v>4.03</v>
      </c>
      <c r="AA13" s="29">
        <v>4.03</v>
      </c>
      <c r="AB13" s="29">
        <v>4.05</v>
      </c>
      <c r="AC13" s="29">
        <v>4.05</v>
      </c>
      <c r="AD13" s="29">
        <v>4.01</v>
      </c>
      <c r="AE13" s="29">
        <v>4</v>
      </c>
      <c r="AF13" s="29">
        <v>3.99</v>
      </c>
      <c r="AG13" s="28">
        <v>3.99</v>
      </c>
      <c r="AH13" s="28">
        <v>3.94</v>
      </c>
      <c r="AI13" s="32">
        <v>3.92</v>
      </c>
      <c r="AK13" s="11">
        <f t="shared" si="3"/>
        <v>3.44</v>
      </c>
      <c r="AL13" s="11">
        <f t="shared" si="4"/>
        <v>3.8619999999999997</v>
      </c>
      <c r="AM13" s="11">
        <f t="shared" si="5"/>
        <v>4.16</v>
      </c>
      <c r="AO13">
        <v>1.53</v>
      </c>
      <c r="AP13">
        <v>3.95</v>
      </c>
      <c r="AQ13">
        <v>7.43</v>
      </c>
    </row>
    <row r="14" spans="2:43" ht="15" customHeight="1">
      <c r="B14" s="25" t="s">
        <v>19</v>
      </c>
      <c r="C14" s="19"/>
      <c r="D14" s="19"/>
      <c r="E14" s="19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K14" s="11">
        <f t="shared" si="3"/>
        <v>0</v>
      </c>
      <c r="AL14" s="11" t="e">
        <f t="shared" si="4"/>
        <v>#DIV/0!</v>
      </c>
      <c r="AM14" s="11">
        <f t="shared" si="5"/>
        <v>0</v>
      </c>
      <c r="AO14">
        <v>-0.19</v>
      </c>
      <c r="AQ14">
        <v>7.89</v>
      </c>
    </row>
    <row r="15" ht="15" customHeight="1"/>
    <row r="16" spans="35:37" ht="15" customHeight="1">
      <c r="AI16" s="34"/>
      <c r="AJ16" s="34"/>
      <c r="AK16" s="34"/>
    </row>
    <row r="17" spans="2:35" ht="15" customHeight="1">
      <c r="B17" s="35" t="s">
        <v>20</v>
      </c>
      <c r="C17" s="36" t="s">
        <v>21</v>
      </c>
      <c r="AI17" s="34"/>
    </row>
    <row r="18" spans="2:35" ht="17.25">
      <c r="B18" s="35" t="s">
        <v>22</v>
      </c>
      <c r="C18" s="37" t="s">
        <v>21</v>
      </c>
      <c r="AI18" s="34"/>
    </row>
    <row r="19" spans="2:36" ht="17.25">
      <c r="B19" s="35" t="s">
        <v>23</v>
      </c>
      <c r="C19" s="38" t="s">
        <v>21</v>
      </c>
      <c r="Q19" s="39"/>
      <c r="AI19" s="34"/>
      <c r="AJ19" s="34"/>
    </row>
    <row r="20" spans="2:36" ht="17.25">
      <c r="B20" s="35" t="s">
        <v>24</v>
      </c>
      <c r="C20" s="40" t="s">
        <v>21</v>
      </c>
      <c r="AI20" s="34"/>
      <c r="AJ20" s="34"/>
    </row>
    <row r="21" spans="1:36" ht="18">
      <c r="A21" s="41"/>
      <c r="B21" s="35" t="s">
        <v>25</v>
      </c>
      <c r="C21" s="42" t="s">
        <v>21</v>
      </c>
      <c r="AI21" s="34"/>
      <c r="AJ21" s="34"/>
    </row>
    <row r="22" spans="2:36" ht="16.5">
      <c r="B22" s="35" t="s">
        <v>26</v>
      </c>
      <c r="C22" s="43" t="s">
        <v>21</v>
      </c>
      <c r="AI22" s="34"/>
      <c r="AJ22" s="34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L33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7109375" style="0" customWidth="1"/>
    <col min="3" max="4" width="4.57421875" style="0" customWidth="1"/>
    <col min="5" max="5" width="11.7109375" style="0" customWidth="1"/>
    <col min="7" max="8" width="9.7109375" style="0" customWidth="1"/>
    <col min="9" max="9" width="10.7109375" style="0" customWidth="1"/>
    <col min="10" max="10" width="7.8515625" style="0" customWidth="1"/>
    <col min="11" max="11" width="7.57421875" style="0" customWidth="1"/>
    <col min="12" max="12" width="4.57421875" style="24" customWidth="1"/>
    <col min="13" max="13" width="4.57421875" style="0" customWidth="1"/>
  </cols>
  <sheetData>
    <row r="1" ht="14.25"/>
    <row r="2" spans="4:12" ht="19.5" customHeight="1">
      <c r="D2" s="44" t="s">
        <v>27</v>
      </c>
      <c r="E2" s="44"/>
      <c r="F2" s="44"/>
      <c r="G2" s="44"/>
      <c r="H2" s="44"/>
      <c r="I2" s="44"/>
      <c r="J2" s="44"/>
      <c r="K2" s="44"/>
      <c r="L2" s="45"/>
    </row>
    <row r="3" spans="4:12" ht="12.75">
      <c r="D3" s="44" t="s">
        <v>28</v>
      </c>
      <c r="E3" s="44"/>
      <c r="F3" s="44"/>
      <c r="G3" s="44"/>
      <c r="H3" s="44"/>
      <c r="I3" s="44"/>
      <c r="J3" s="44"/>
      <c r="K3" s="44"/>
      <c r="L3" s="45"/>
    </row>
    <row r="4" spans="4:12" ht="14.25">
      <c r="D4" s="44" t="s">
        <v>29</v>
      </c>
      <c r="E4" s="44"/>
      <c r="F4" s="44"/>
      <c r="G4" s="44"/>
      <c r="H4" s="44"/>
      <c r="I4" s="44"/>
      <c r="J4" s="44"/>
      <c r="K4" s="44"/>
      <c r="L4" s="45"/>
    </row>
    <row r="5" spans="4:12" ht="12.75">
      <c r="D5" s="46" t="s">
        <v>30</v>
      </c>
      <c r="E5" s="46"/>
      <c r="F5" s="46"/>
      <c r="G5" s="46"/>
      <c r="H5" s="46"/>
      <c r="I5" s="46"/>
      <c r="J5" s="46"/>
      <c r="K5" s="46"/>
      <c r="L5" s="47"/>
    </row>
    <row r="6" spans="4:12" ht="12.75">
      <c r="D6" s="48"/>
      <c r="E6" s="48"/>
      <c r="F6" s="48"/>
      <c r="G6" s="48"/>
      <c r="H6" s="48"/>
      <c r="I6" s="48"/>
      <c r="J6" s="48"/>
      <c r="K6" s="48"/>
      <c r="L6" s="49"/>
    </row>
    <row r="7" spans="4:12" ht="12.75">
      <c r="D7" s="44" t="s">
        <v>31</v>
      </c>
      <c r="E7" s="44"/>
      <c r="F7" s="44"/>
      <c r="G7" s="44"/>
      <c r="H7" s="44"/>
      <c r="I7" s="44"/>
      <c r="J7" s="44"/>
      <c r="K7" s="44"/>
      <c r="L7" s="45"/>
    </row>
    <row r="8" spans="4:12" ht="12.75">
      <c r="D8" s="5"/>
      <c r="E8" s="5"/>
      <c r="F8" s="5"/>
      <c r="G8" s="5"/>
      <c r="H8" s="5"/>
      <c r="I8" s="5"/>
      <c r="J8" s="5"/>
      <c r="K8" s="5"/>
      <c r="L8" s="45"/>
    </row>
    <row r="9" spans="4:12" ht="13.5">
      <c r="D9" s="50"/>
      <c r="E9" s="51" t="s">
        <v>32</v>
      </c>
      <c r="F9" s="52"/>
      <c r="G9" s="53"/>
      <c r="H9" s="53"/>
      <c r="I9" s="53" t="s">
        <v>33</v>
      </c>
      <c r="J9" s="50"/>
      <c r="K9" s="50"/>
      <c r="L9" s="54"/>
    </row>
    <row r="10" spans="4:12" ht="14.25" customHeight="1">
      <c r="D10" s="55"/>
      <c r="E10" s="56" t="s">
        <v>34</v>
      </c>
      <c r="F10" s="56" t="s">
        <v>35</v>
      </c>
      <c r="G10" s="4" t="s">
        <v>36</v>
      </c>
      <c r="H10" s="4"/>
      <c r="I10" s="56" t="s">
        <v>37</v>
      </c>
      <c r="J10" s="56" t="s">
        <v>38</v>
      </c>
      <c r="K10" s="56" t="s">
        <v>39</v>
      </c>
      <c r="L10" s="6"/>
    </row>
    <row r="11" spans="4:12" ht="15.75" customHeight="1">
      <c r="D11" s="55"/>
      <c r="E11" s="57" t="s">
        <v>40</v>
      </c>
      <c r="F11" s="57" t="s">
        <v>41</v>
      </c>
      <c r="G11" s="4">
        <v>29</v>
      </c>
      <c r="H11" s="4">
        <v>30</v>
      </c>
      <c r="I11" s="57" t="s">
        <v>42</v>
      </c>
      <c r="J11" s="57" t="s">
        <v>43</v>
      </c>
      <c r="K11" s="57"/>
      <c r="L11" s="6"/>
    </row>
    <row r="12" spans="4:12" ht="15" customHeight="1">
      <c r="D12" s="55"/>
      <c r="E12" s="7" t="s">
        <v>9</v>
      </c>
      <c r="F12" s="58">
        <v>4</v>
      </c>
      <c r="G12" s="10">
        <v>2.85</v>
      </c>
      <c r="H12" s="10">
        <v>2.92</v>
      </c>
      <c r="I12" s="59">
        <f aca="true" t="shared" si="0" ref="I12:I17">(+H12-G12)*100</f>
        <v>6.999999999999984</v>
      </c>
      <c r="J12" s="60">
        <f aca="true" t="shared" si="1" ref="J12:J17">IF(I12&lt;0,"B",IF(I12&gt;0,"C","E"))</f>
        <v>0</v>
      </c>
      <c r="K12" s="61">
        <f aca="true" t="shared" si="2" ref="K12:K17">IF(H12&gt;F12,"A",IF(H12=F12,"*"," "))</f>
        <v>0</v>
      </c>
      <c r="L12" s="62"/>
    </row>
    <row r="13" spans="4:12" ht="15" customHeight="1">
      <c r="D13" s="55"/>
      <c r="E13" s="12" t="s">
        <v>44</v>
      </c>
      <c r="F13" s="63">
        <v>3.5</v>
      </c>
      <c r="G13" s="10">
        <v>2.96</v>
      </c>
      <c r="H13" s="10">
        <v>2.96</v>
      </c>
      <c r="I13" s="59">
        <f t="shared" si="0"/>
        <v>0</v>
      </c>
      <c r="J13" s="60">
        <f t="shared" si="1"/>
        <v>0</v>
      </c>
      <c r="K13" s="61">
        <f t="shared" si="2"/>
        <v>0</v>
      </c>
      <c r="L13" s="62"/>
    </row>
    <row r="14" spans="4:12" ht="15" customHeight="1">
      <c r="D14" s="55"/>
      <c r="E14" s="12" t="s">
        <v>45</v>
      </c>
      <c r="F14" s="63">
        <v>9</v>
      </c>
      <c r="G14" s="10">
        <v>6.74</v>
      </c>
      <c r="H14" s="10">
        <v>6.46</v>
      </c>
      <c r="I14" s="59">
        <f t="shared" si="0"/>
        <v>-28.000000000000025</v>
      </c>
      <c r="J14" s="60">
        <f t="shared" si="1"/>
        <v>0</v>
      </c>
      <c r="K14" s="61">
        <f t="shared" si="2"/>
        <v>0</v>
      </c>
      <c r="L14" s="62"/>
    </row>
    <row r="15" spans="4:12" ht="15" customHeight="1">
      <c r="D15" s="55"/>
      <c r="E15" s="12" t="s">
        <v>12</v>
      </c>
      <c r="F15" s="63">
        <v>4.5</v>
      </c>
      <c r="G15" s="10">
        <v>4.29</v>
      </c>
      <c r="H15" s="10">
        <v>3.96</v>
      </c>
      <c r="I15" s="59">
        <f t="shared" si="0"/>
        <v>-33.00000000000001</v>
      </c>
      <c r="J15" s="60">
        <f t="shared" si="1"/>
        <v>0</v>
      </c>
      <c r="K15" s="61">
        <f t="shared" si="2"/>
        <v>0</v>
      </c>
      <c r="L15" s="62"/>
    </row>
    <row r="16" spans="4:12" ht="15" customHeight="1">
      <c r="D16" s="64"/>
      <c r="E16" s="12" t="s">
        <v>13</v>
      </c>
      <c r="F16" s="63">
        <v>4.7</v>
      </c>
      <c r="G16" s="10">
        <v>4.25</v>
      </c>
      <c r="H16" s="10">
        <v>4.14</v>
      </c>
      <c r="I16" s="59">
        <f t="shared" si="0"/>
        <v>-11.000000000000032</v>
      </c>
      <c r="J16" s="60">
        <f t="shared" si="1"/>
        <v>0</v>
      </c>
      <c r="K16" s="61">
        <f t="shared" si="2"/>
        <v>0</v>
      </c>
      <c r="L16" s="62"/>
    </row>
    <row r="17" spans="4:12" ht="15" customHeight="1">
      <c r="D17" s="55"/>
      <c r="E17" s="65" t="s">
        <v>14</v>
      </c>
      <c r="F17" s="65">
        <v>4.7</v>
      </c>
      <c r="G17" s="20">
        <v>4.09</v>
      </c>
      <c r="H17" s="20">
        <v>4.06</v>
      </c>
      <c r="I17" s="66">
        <f t="shared" si="0"/>
        <v>-3.000000000000025</v>
      </c>
      <c r="J17" s="67">
        <f t="shared" si="1"/>
        <v>0</v>
      </c>
      <c r="K17" s="68">
        <f t="shared" si="2"/>
        <v>0</v>
      </c>
      <c r="L17" s="62"/>
    </row>
    <row r="18" spans="4:12" ht="15" customHeight="1">
      <c r="D18" s="55"/>
      <c r="E18" s="12" t="s">
        <v>15</v>
      </c>
      <c r="F18" s="63" t="s">
        <v>46</v>
      </c>
      <c r="G18" s="22" t="s">
        <v>16</v>
      </c>
      <c r="H18" s="22" t="s">
        <v>16</v>
      </c>
      <c r="I18" s="69" t="s">
        <v>46</v>
      </c>
      <c r="J18" s="69" t="s">
        <v>46</v>
      </c>
      <c r="K18" s="70"/>
      <c r="L18" s="62"/>
    </row>
    <row r="19" spans="4:12" ht="15" customHeight="1">
      <c r="D19" s="55"/>
      <c r="E19" s="25" t="s">
        <v>17</v>
      </c>
      <c r="F19" s="71">
        <v>4</v>
      </c>
      <c r="G19" s="26">
        <v>0.69</v>
      </c>
      <c r="H19" s="27">
        <v>0.64</v>
      </c>
      <c r="I19" s="72">
        <f>(+H19-G19)*100</f>
        <v>-4.999999999999993</v>
      </c>
      <c r="J19" s="71">
        <f>IF(I19&lt;0,"B",IF(I19&gt;0,"C","E"))</f>
        <v>0</v>
      </c>
      <c r="K19" s="73">
        <f>IF(H19&gt;F19,"A",IF(H19=F19,"*"," "))</f>
        <v>0</v>
      </c>
      <c r="L19" s="74"/>
    </row>
    <row r="20" ht="15" customHeight="1">
      <c r="E20" s="75"/>
    </row>
    <row r="21" spans="7:8" ht="9.75" customHeight="1">
      <c r="G21" s="76" t="s">
        <v>47</v>
      </c>
      <c r="H21" s="75" t="s">
        <v>48</v>
      </c>
    </row>
    <row r="22" spans="7:8" ht="9.75" customHeight="1">
      <c r="G22" s="77" t="s">
        <v>49</v>
      </c>
      <c r="H22" s="75" t="s">
        <v>50</v>
      </c>
    </row>
    <row r="23" spans="5:7" ht="12.75">
      <c r="E23" s="78" t="s">
        <v>51</v>
      </c>
      <c r="G23" s="78" t="s">
        <v>52</v>
      </c>
    </row>
    <row r="24" spans="5:7" ht="12.75">
      <c r="E24" s="78" t="s">
        <v>53</v>
      </c>
      <c r="G24" s="78" t="s">
        <v>54</v>
      </c>
    </row>
    <row r="25" ht="12.75">
      <c r="E25" s="78" t="s">
        <v>55</v>
      </c>
    </row>
    <row r="26" ht="12.75">
      <c r="E26" s="78" t="s">
        <v>56</v>
      </c>
    </row>
    <row r="27" ht="12.75">
      <c r="E27" s="78" t="s">
        <v>57</v>
      </c>
    </row>
    <row r="28" spans="5:6" ht="7.5" customHeight="1">
      <c r="E28" s="79" t="s">
        <v>58</v>
      </c>
      <c r="F28" s="80" t="s">
        <v>59</v>
      </c>
    </row>
    <row r="29" spans="5:6" ht="7.5" customHeight="1">
      <c r="E29" s="81" t="s">
        <v>58</v>
      </c>
      <c r="F29" s="80" t="s">
        <v>60</v>
      </c>
    </row>
    <row r="30" spans="5:6" ht="7.5" customHeight="1">
      <c r="E30" s="82" t="s">
        <v>58</v>
      </c>
      <c r="F30" s="80" t="s">
        <v>61</v>
      </c>
    </row>
    <row r="31" spans="5:6" ht="7.5" customHeight="1">
      <c r="E31" s="83" t="s">
        <v>58</v>
      </c>
      <c r="F31" s="80" t="s">
        <v>62</v>
      </c>
    </row>
    <row r="32" spans="5:8" ht="13.5">
      <c r="E32" s="84" t="s">
        <v>63</v>
      </c>
      <c r="H32" s="85"/>
    </row>
    <row r="33" spans="5:9" ht="12.75">
      <c r="E33" s="84" t="s">
        <v>64</v>
      </c>
      <c r="F33" s="86" t="s">
        <v>65</v>
      </c>
      <c r="G33" s="34"/>
      <c r="I33" s="87"/>
    </row>
    <row r="34" ht="17.25"/>
  </sheetData>
  <sheetProtection selectLockedCells="1" selectUnlockedCells="1"/>
  <mergeCells count="7">
    <mergeCell ref="D2:K2"/>
    <mergeCell ref="D3:K3"/>
    <mergeCell ref="D4:K4"/>
    <mergeCell ref="D5:K5"/>
    <mergeCell ref="D6:K6"/>
    <mergeCell ref="D7:K7"/>
    <mergeCell ref="G10:H10"/>
  </mergeCells>
  <hyperlinks>
    <hyperlink ref="F33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/>
  <cp:lastPrinted>2009-09-23T09:23:40Z</cp:lastPrinted>
  <dcterms:created xsi:type="dcterms:W3CDTF">2007-01-04T11:39:57Z</dcterms:created>
  <dcterms:modified xsi:type="dcterms:W3CDTF">2014-05-13T14:01:24Z</dcterms:modified>
  <cp:category/>
  <cp:version/>
  <cp:contentType/>
  <cp:contentStatus/>
</cp:coreProperties>
</file>