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MARZ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<sst xmlns="http://schemas.openxmlformats.org/spreadsheetml/2006/main" count="108" uniqueCount="71">
  <si>
    <t>ALTURAS HIDROMETRICAS DE LA CUENCA DEL RIO SALADO</t>
  </si>
  <si>
    <t>MARZO 2019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</si>
  <si>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</si>
  <si>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</si>
  <si>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</si>
  <si>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</si>
  <si>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</si>
  <si>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</si>
  <si>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</si>
  <si>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</si>
  <si>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</si>
  <si>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</si>
  <si>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</si>
  <si>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</si>
  <si>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</si>
  <si>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</si>
  <si>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</si>
  <si>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</si>
  <si>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</si>
  <si>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</si>
  <si>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</si>
  <si>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</si>
  <si>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</si>
  <si>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</si>
  <si>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</si>
  <si>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</si>
  <si>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Corregida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</si>
  <si>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</si>
  <si>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</si>
  <si>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</si>
  <si>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</si>
  <si>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</si>
  <si>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</si>
  <si>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SISTEMA DE ALERTA DE LA CUENCA DEL RIO SALADO</t>
  </si>
  <si>
    <t>SD</t>
  </si>
  <si>
    <t>Estación</t>
  </si>
  <si>
    <t>Nivel</t>
  </si>
  <si>
    <t>Cota IGN (m)</t>
  </si>
  <si>
    <t>Días</t>
  </si>
  <si>
    <t>Diferencia</t>
  </si>
  <si>
    <t>Estado</t>
  </si>
  <si>
    <t>Alerta</t>
  </si>
  <si>
    <t>Telemétrica</t>
  </si>
  <si>
    <t>de Alerta</t>
  </si>
  <si>
    <t>Cero Escala</t>
  </si>
  <si>
    <t>(Cm)</t>
  </si>
  <si>
    <t>Actual</t>
  </si>
  <si>
    <t>Datos correspondientes a las 7 hs</t>
  </si>
  <si>
    <t>A</t>
  </si>
  <si>
    <t>-</t>
  </si>
  <si>
    <t xml:space="preserve">Emilia </t>
  </si>
  <si>
    <t>P de las Piedras</t>
  </si>
  <si>
    <t>Puerto Santa Fe</t>
  </si>
  <si>
    <t xml:space="preserve">Observación: 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</si>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</sst>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3"/>
      <color indexed="14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.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11"/>
      <color indexed="30"/>
      <name val="Arial"/>
      <family val="2"/>
    </font>
    <font>
      <b/>
      <sz val="11"/>
      <color indexed="14"/>
      <name val="Arial"/>
      <family val="2"/>
    </font>
    <font>
      <b/>
      <sz val="11"/>
      <color indexed="20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1.0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1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4" fontId="10" fillId="3" borderId="0" applyNumberFormat="0" applyBorder="0" applyAlignment="0" applyProtection="0"/>
    <xf numFmtId="164" fontId="11" fillId="18" borderId="0" applyNumberFormat="0" applyBorder="0" applyAlignment="0" applyProtection="0"/>
    <xf numFmtId="164" fontId="0" fillId="19" borderId="5" applyNumberFormat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8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8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4" fontId="0" fillId="0" borderId="0" xfId="0" applyBorder="1" applyAlignment="1">
      <alignment/>
    </xf>
    <xf numFmtId="165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19" borderId="15" xfId="0" applyFont="1" applyFill="1" applyBorder="1" applyAlignment="1">
      <alignment horizontal="center"/>
    </xf>
    <xf numFmtId="166" fontId="20" fillId="18" borderId="16" xfId="0" applyNumberFormat="1" applyFont="1" applyFill="1" applyBorder="1" applyAlignment="1">
      <alignment horizontal="center"/>
    </xf>
    <xf numFmtId="166" fontId="20" fillId="3" borderId="17" xfId="0" applyNumberFormat="1" applyFont="1" applyFill="1" applyBorder="1" applyAlignment="1">
      <alignment horizontal="center"/>
    </xf>
    <xf numFmtId="166" fontId="20" fillId="8" borderId="18" xfId="0" applyNumberFormat="1" applyFont="1" applyFill="1" applyBorder="1" applyAlignment="1">
      <alignment horizontal="center"/>
    </xf>
    <xf numFmtId="166" fontId="19" fillId="18" borderId="19" xfId="0" applyNumberFormat="1" applyFont="1" applyFill="1" applyBorder="1" applyAlignment="1">
      <alignment horizontal="center"/>
    </xf>
    <xf numFmtId="166" fontId="21" fillId="18" borderId="19" xfId="0" applyNumberFormat="1" applyFont="1" applyFill="1" applyBorder="1" applyAlignment="1">
      <alignment horizontal="center"/>
    </xf>
    <xf numFmtId="166" fontId="19" fillId="18" borderId="20" xfId="0" applyNumberFormat="1" applyFont="1" applyFill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19" fillId="19" borderId="21" xfId="0" applyFont="1" applyFill="1" applyBorder="1" applyAlignment="1">
      <alignment horizontal="center"/>
    </xf>
    <xf numFmtId="166" fontId="20" fillId="18" borderId="22" xfId="0" applyNumberFormat="1" applyFont="1" applyFill="1" applyBorder="1" applyAlignment="1">
      <alignment horizontal="center"/>
    </xf>
    <xf numFmtId="166" fontId="20" fillId="3" borderId="23" xfId="0" applyNumberFormat="1" applyFont="1" applyFill="1" applyBorder="1" applyAlignment="1">
      <alignment horizontal="center"/>
    </xf>
    <xf numFmtId="166" fontId="20" fillId="8" borderId="24" xfId="0" applyNumberFormat="1" applyFont="1" applyFill="1" applyBorder="1" applyAlignment="1">
      <alignment horizontal="center"/>
    </xf>
    <xf numFmtId="166" fontId="22" fillId="18" borderId="25" xfId="0" applyNumberFormat="1" applyFont="1" applyFill="1" applyBorder="1" applyAlignment="1">
      <alignment horizontal="center"/>
    </xf>
    <xf numFmtId="166" fontId="21" fillId="18" borderId="26" xfId="0" applyNumberFormat="1" applyFont="1" applyFill="1" applyBorder="1" applyAlignment="1">
      <alignment horizontal="center"/>
    </xf>
    <xf numFmtId="166" fontId="22" fillId="18" borderId="26" xfId="0" applyNumberFormat="1" applyFont="1" applyFill="1" applyBorder="1" applyAlignment="1">
      <alignment horizontal="center"/>
    </xf>
    <xf numFmtId="166" fontId="23" fillId="18" borderId="26" xfId="0" applyNumberFormat="1" applyFont="1" applyFill="1" applyBorder="1" applyAlignment="1">
      <alignment horizontal="center"/>
    </xf>
    <xf numFmtId="166" fontId="19" fillId="18" borderId="25" xfId="0" applyNumberFormat="1" applyFont="1" applyFill="1" applyBorder="1" applyAlignment="1">
      <alignment horizontal="center"/>
    </xf>
    <xf numFmtId="166" fontId="19" fillId="18" borderId="26" xfId="0" applyNumberFormat="1" applyFont="1" applyFill="1" applyBorder="1" applyAlignment="1">
      <alignment horizontal="center"/>
    </xf>
    <xf numFmtId="166" fontId="22" fillId="18" borderId="27" xfId="0" applyNumberFormat="1" applyFont="1" applyFill="1" applyBorder="1" applyAlignment="1">
      <alignment horizontal="center"/>
    </xf>
    <xf numFmtId="166" fontId="19" fillId="18" borderId="28" xfId="0" applyNumberFormat="1" applyFont="1" applyFill="1" applyBorder="1" applyAlignment="1">
      <alignment horizontal="center"/>
    </xf>
    <xf numFmtId="166" fontId="19" fillId="19" borderId="25" xfId="0" applyNumberFormat="1" applyFont="1" applyFill="1" applyBorder="1" applyAlignment="1">
      <alignment horizontal="center"/>
    </xf>
    <xf numFmtId="166" fontId="19" fillId="19" borderId="26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19" fillId="19" borderId="29" xfId="0" applyFont="1" applyFill="1" applyBorder="1" applyAlignment="1">
      <alignment horizontal="center"/>
    </xf>
    <xf numFmtId="166" fontId="19" fillId="19" borderId="30" xfId="0" applyNumberFormat="1" applyFont="1" applyFill="1" applyBorder="1" applyAlignment="1">
      <alignment horizontal="center"/>
    </xf>
    <xf numFmtId="166" fontId="21" fillId="19" borderId="30" xfId="0" applyNumberFormat="1" applyFont="1" applyFill="1" applyBorder="1" applyAlignment="1">
      <alignment horizontal="center"/>
    </xf>
    <xf numFmtId="166" fontId="19" fillId="18" borderId="30" xfId="0" applyNumberFormat="1" applyFont="1" applyFill="1" applyBorder="1" applyAlignment="1">
      <alignment horizontal="center"/>
    </xf>
    <xf numFmtId="166" fontId="22" fillId="18" borderId="30" xfId="0" applyNumberFormat="1" applyFont="1" applyFill="1" applyBorder="1" applyAlignment="1">
      <alignment horizontal="center"/>
    </xf>
    <xf numFmtId="166" fontId="19" fillId="18" borderId="31" xfId="0" applyNumberFormat="1" applyFont="1" applyFill="1" applyBorder="1" applyAlignment="1">
      <alignment horizontal="center"/>
    </xf>
    <xf numFmtId="166" fontId="21" fillId="18" borderId="31" xfId="0" applyNumberFormat="1" applyFont="1" applyFill="1" applyBorder="1" applyAlignment="1">
      <alignment horizontal="center"/>
    </xf>
    <xf numFmtId="164" fontId="19" fillId="7" borderId="15" xfId="0" applyFont="1" applyFill="1" applyBorder="1" applyAlignment="1">
      <alignment horizontal="center"/>
    </xf>
    <xf numFmtId="166" fontId="24" fillId="7" borderId="22" xfId="0" applyNumberFormat="1" applyFont="1" applyFill="1" applyBorder="1" applyAlignment="1">
      <alignment horizontal="center"/>
    </xf>
    <xf numFmtId="166" fontId="19" fillId="7" borderId="23" xfId="0" applyNumberFormat="1" applyFont="1" applyFill="1" applyBorder="1" applyAlignment="1">
      <alignment horizontal="center"/>
    </xf>
    <xf numFmtId="166" fontId="19" fillId="7" borderId="24" xfId="0" applyNumberFormat="1" applyFont="1" applyFill="1" applyBorder="1" applyAlignment="1">
      <alignment horizontal="center"/>
    </xf>
    <xf numFmtId="166" fontId="19" fillId="7" borderId="32" xfId="0" applyNumberFormat="1" applyFont="1" applyFill="1" applyBorder="1" applyAlignment="1">
      <alignment horizontal="center"/>
    </xf>
    <xf numFmtId="166" fontId="19" fillId="7" borderId="20" xfId="0" applyNumberFormat="1" applyFont="1" applyFill="1" applyBorder="1" applyAlignment="1">
      <alignment horizontal="center"/>
    </xf>
    <xf numFmtId="166" fontId="21" fillId="7" borderId="20" xfId="0" applyNumberFormat="1" applyFont="1" applyFill="1" applyBorder="1" applyAlignment="1">
      <alignment horizontal="center"/>
    </xf>
    <xf numFmtId="166" fontId="22" fillId="7" borderId="20" xfId="0" applyNumberFormat="1" applyFont="1" applyFill="1" applyBorder="1" applyAlignment="1">
      <alignment horizontal="center"/>
    </xf>
    <xf numFmtId="164" fontId="19" fillId="7" borderId="21" xfId="0" applyFont="1" applyFill="1" applyBorder="1" applyAlignment="1">
      <alignment horizontal="center"/>
    </xf>
    <xf numFmtId="166" fontId="19" fillId="7" borderId="33" xfId="0" applyNumberFormat="1" applyFont="1" applyFill="1" applyBorder="1" applyAlignment="1">
      <alignment horizontal="center"/>
    </xf>
    <xf numFmtId="166" fontId="19" fillId="7" borderId="25" xfId="0" applyNumberFormat="1" applyFont="1" applyFill="1" applyBorder="1" applyAlignment="1">
      <alignment horizontal="center"/>
    </xf>
    <xf numFmtId="166" fontId="19" fillId="7" borderId="26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9" fillId="7" borderId="29" xfId="0" applyFont="1" applyFill="1" applyBorder="1" applyAlignment="1">
      <alignment horizontal="center"/>
    </xf>
    <xf numFmtId="166" fontId="24" fillId="7" borderId="34" xfId="0" applyNumberFormat="1" applyFont="1" applyFill="1" applyBorder="1" applyAlignment="1">
      <alignment horizontal="center"/>
    </xf>
    <xf numFmtId="166" fontId="19" fillId="7" borderId="35" xfId="0" applyNumberFormat="1" applyFont="1" applyFill="1" applyBorder="1" applyAlignment="1">
      <alignment horizontal="center"/>
    </xf>
    <xf numFmtId="166" fontId="19" fillId="7" borderId="36" xfId="0" applyNumberFormat="1" applyFont="1" applyFill="1" applyBorder="1" applyAlignment="1">
      <alignment horizontal="center"/>
    </xf>
    <xf numFmtId="166" fontId="19" fillId="7" borderId="37" xfId="0" applyNumberFormat="1" applyFont="1" applyFill="1" applyBorder="1" applyAlignment="1">
      <alignment horizontal="center"/>
    </xf>
    <xf numFmtId="166" fontId="19" fillId="7" borderId="38" xfId="0" applyNumberFormat="1" applyFont="1" applyFill="1" applyBorder="1" applyAlignment="1">
      <alignment horizontal="center"/>
    </xf>
    <xf numFmtId="166" fontId="19" fillId="7" borderId="27" xfId="0" applyNumberFormat="1" applyFont="1" applyFill="1" applyBorder="1" applyAlignment="1">
      <alignment horizontal="center"/>
    </xf>
    <xf numFmtId="166" fontId="21" fillId="7" borderId="27" xfId="0" applyNumberFormat="1" applyFont="1" applyFill="1" applyBorder="1" applyAlignment="1">
      <alignment horizontal="center"/>
    </xf>
    <xf numFmtId="164" fontId="19" fillId="6" borderId="39" xfId="0" applyFont="1" applyFill="1" applyBorder="1" applyAlignment="1">
      <alignment horizontal="center"/>
    </xf>
    <xf numFmtId="166" fontId="24" fillId="6" borderId="40" xfId="0" applyNumberFormat="1" applyFont="1" applyFill="1" applyBorder="1" applyAlignment="1">
      <alignment horizontal="center"/>
    </xf>
    <xf numFmtId="166" fontId="22" fillId="6" borderId="41" xfId="0" applyNumberFormat="1" applyFont="1" applyFill="1" applyBorder="1" applyAlignment="1">
      <alignment horizontal="center"/>
    </xf>
    <xf numFmtId="166" fontId="25" fillId="6" borderId="42" xfId="0" applyNumberFormat="1" applyFont="1" applyFill="1" applyBorder="1" applyAlignment="1">
      <alignment horizontal="center"/>
    </xf>
    <xf numFmtId="166" fontId="19" fillId="6" borderId="43" xfId="0" applyNumberFormat="1" applyFont="1" applyFill="1" applyBorder="1" applyAlignment="1">
      <alignment horizontal="center"/>
    </xf>
    <xf numFmtId="166" fontId="26" fillId="18" borderId="44" xfId="0" applyNumberFormat="1" applyFont="1" applyFill="1" applyBorder="1" applyAlignment="1">
      <alignment horizontal="center"/>
    </xf>
    <xf numFmtId="166" fontId="27" fillId="7" borderId="44" xfId="0" applyNumberFormat="1" applyFont="1" applyFill="1" applyBorder="1" applyAlignment="1">
      <alignment horizontal="center"/>
    </xf>
    <xf numFmtId="166" fontId="28" fillId="7" borderId="23" xfId="0" applyNumberFormat="1" applyFont="1" applyFill="1" applyBorder="1" applyAlignment="1">
      <alignment horizontal="center"/>
    </xf>
    <xf numFmtId="166" fontId="29" fillId="7" borderId="23" xfId="0" applyNumberFormat="1" applyFont="1" applyFill="1" applyBorder="1" applyAlignment="1">
      <alignment horizontal="center"/>
    </xf>
    <xf numFmtId="166" fontId="30" fillId="7" borderId="45" xfId="0" applyNumberFormat="1" applyFont="1" applyFill="1" applyBorder="1" applyAlignment="1">
      <alignment horizontal="center"/>
    </xf>
    <xf numFmtId="164" fontId="31" fillId="0" borderId="0" xfId="0" applyFont="1" applyAlignment="1">
      <alignment horizontal="center"/>
    </xf>
    <xf numFmtId="166" fontId="32" fillId="7" borderId="23" xfId="0" applyNumberFormat="1" applyFont="1" applyFill="1" applyBorder="1" applyAlignment="1">
      <alignment horizontal="center"/>
    </xf>
    <xf numFmtId="166" fontId="33" fillId="7" borderId="23" xfId="0" applyNumberFormat="1" applyFont="1" applyFill="1" applyBorder="1" applyAlignment="1">
      <alignment horizontal="center"/>
    </xf>
    <xf numFmtId="166" fontId="34" fillId="7" borderId="23" xfId="0" applyNumberFormat="1" applyFont="1" applyFill="1" applyBorder="1" applyAlignment="1">
      <alignment horizontal="center"/>
    </xf>
    <xf numFmtId="164" fontId="19" fillId="0" borderId="0" xfId="0" applyFont="1" applyAlignment="1">
      <alignment/>
    </xf>
    <xf numFmtId="164" fontId="0" fillId="0" borderId="0" xfId="0" applyAlignment="1">
      <alignment vertical="top"/>
    </xf>
    <xf numFmtId="164" fontId="39" fillId="0" borderId="0" xfId="0" applyFont="1" applyAlignment="1">
      <alignment vertical="top"/>
    </xf>
    <xf numFmtId="164" fontId="0" fillId="0" borderId="0" xfId="0" applyFill="1" applyAlignment="1">
      <alignment vertical="top"/>
    </xf>
    <xf numFmtId="164" fontId="40" fillId="0" borderId="0" xfId="0" applyFont="1" applyAlignment="1">
      <alignment/>
    </xf>
    <xf numFmtId="164" fontId="39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6" fontId="26" fillId="19" borderId="25" xfId="0" applyNumberFormat="1" applyFont="1" applyFill="1" applyBorder="1" applyAlignment="1">
      <alignment horizontal="center"/>
    </xf>
    <xf numFmtId="166" fontId="26" fillId="19" borderId="26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5" fontId="19" fillId="0" borderId="0" xfId="0" applyNumberFormat="1" applyFont="1" applyBorder="1" applyAlignment="1">
      <alignment/>
    </xf>
    <xf numFmtId="167" fontId="19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8" fillId="0" borderId="0" xfId="0" applyFont="1" applyAlignment="1">
      <alignment horizontal="center"/>
    </xf>
    <xf numFmtId="164" fontId="19" fillId="0" borderId="46" xfId="0" applyFont="1" applyBorder="1" applyAlignment="1">
      <alignment horizontal="center"/>
    </xf>
    <xf numFmtId="164" fontId="19" fillId="0" borderId="47" xfId="0" applyFont="1" applyBorder="1" applyAlignment="1">
      <alignment horizontal="center"/>
    </xf>
    <xf numFmtId="164" fontId="39" fillId="0" borderId="48" xfId="0" applyFont="1" applyBorder="1" applyAlignment="1">
      <alignment horizontal="center"/>
    </xf>
    <xf numFmtId="164" fontId="19" fillId="0" borderId="49" xfId="0" applyFont="1" applyBorder="1" applyAlignment="1">
      <alignment horizontal="center"/>
    </xf>
    <xf numFmtId="164" fontId="19" fillId="0" borderId="48" xfId="0" applyFont="1" applyBorder="1" applyAlignment="1">
      <alignment horizontal="center"/>
    </xf>
    <xf numFmtId="164" fontId="19" fillId="0" borderId="14" xfId="0" applyFont="1" applyFill="1" applyBorder="1" applyAlignment="1">
      <alignment horizontal="center"/>
    </xf>
    <xf numFmtId="164" fontId="19" fillId="0" borderId="50" xfId="0" applyFont="1" applyBorder="1" applyAlignment="1">
      <alignment horizontal="center"/>
    </xf>
    <xf numFmtId="164" fontId="19" fillId="0" borderId="51" xfId="0" applyFont="1" applyBorder="1" applyAlignment="1">
      <alignment horizontal="center"/>
    </xf>
    <xf numFmtId="164" fontId="39" fillId="0" borderId="52" xfId="0" applyFont="1" applyBorder="1" applyAlignment="1">
      <alignment horizontal="center"/>
    </xf>
    <xf numFmtId="164" fontId="19" fillId="0" borderId="53" xfId="0" applyFont="1" applyBorder="1" applyAlignment="1">
      <alignment horizontal="center"/>
    </xf>
    <xf numFmtId="164" fontId="19" fillId="0" borderId="54" xfId="0" applyFont="1" applyBorder="1" applyAlignment="1">
      <alignment horizontal="center"/>
    </xf>
    <xf numFmtId="164" fontId="19" fillId="0" borderId="55" xfId="0" applyFont="1" applyBorder="1" applyAlignment="1">
      <alignment horizontal="center"/>
    </xf>
    <xf numFmtId="164" fontId="19" fillId="19" borderId="56" xfId="0" applyFont="1" applyFill="1" applyBorder="1" applyAlignment="1">
      <alignment horizontal="center"/>
    </xf>
    <xf numFmtId="166" fontId="24" fillId="18" borderId="57" xfId="0" applyNumberFormat="1" applyFont="1" applyFill="1" applyBorder="1" applyAlignment="1">
      <alignment horizontal="center"/>
    </xf>
    <xf numFmtId="166" fontId="39" fillId="19" borderId="17" xfId="0" applyNumberFormat="1" applyFont="1" applyFill="1" applyBorder="1" applyAlignment="1">
      <alignment horizontal="center"/>
    </xf>
    <xf numFmtId="166" fontId="19" fillId="18" borderId="44" xfId="0" applyNumberFormat="1" applyFont="1" applyFill="1" applyBorder="1" applyAlignment="1">
      <alignment horizontal="center"/>
    </xf>
    <xf numFmtId="166" fontId="19" fillId="18" borderId="58" xfId="0" applyNumberFormat="1" applyFont="1" applyFill="1" applyBorder="1" applyAlignment="1">
      <alignment horizontal="center"/>
    </xf>
    <xf numFmtId="168" fontId="0" fillId="18" borderId="44" xfId="0" applyNumberFormat="1" applyFont="1" applyFill="1" applyBorder="1" applyAlignment="1">
      <alignment horizontal="center"/>
    </xf>
    <xf numFmtId="166" fontId="25" fillId="18" borderId="59" xfId="0" applyNumberFormat="1" applyFont="1" applyFill="1" applyBorder="1" applyAlignment="1">
      <alignment horizontal="center"/>
    </xf>
    <xf numFmtId="166" fontId="25" fillId="0" borderId="14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9" fillId="19" borderId="60" xfId="0" applyFont="1" applyFill="1" applyBorder="1" applyAlignment="1">
      <alignment horizontal="center"/>
    </xf>
    <xf numFmtId="166" fontId="24" fillId="18" borderId="28" xfId="0" applyNumberFormat="1" applyFont="1" applyFill="1" applyBorder="1" applyAlignment="1">
      <alignment horizontal="center"/>
    </xf>
    <xf numFmtId="166" fontId="39" fillId="19" borderId="23" xfId="0" applyNumberFormat="1" applyFont="1" applyFill="1" applyBorder="1" applyAlignment="1">
      <alignment horizontal="center"/>
    </xf>
    <xf numFmtId="166" fontId="26" fillId="18" borderId="23" xfId="0" applyNumberFormat="1" applyFont="1" applyFill="1" applyBorder="1" applyAlignment="1">
      <alignment horizontal="center"/>
    </xf>
    <xf numFmtId="168" fontId="0" fillId="18" borderId="61" xfId="0" applyNumberFormat="1" applyFont="1" applyFill="1" applyBorder="1" applyAlignment="1">
      <alignment horizontal="center"/>
    </xf>
    <xf numFmtId="166" fontId="19" fillId="18" borderId="61" xfId="0" applyNumberFormat="1" applyFont="1" applyFill="1" applyBorder="1" applyAlignment="1">
      <alignment horizontal="center"/>
    </xf>
    <xf numFmtId="166" fontId="25" fillId="18" borderId="62" xfId="0" applyNumberFormat="1" applyFont="1" applyFill="1" applyBorder="1" applyAlignment="1">
      <alignment horizontal="center"/>
    </xf>
    <xf numFmtId="166" fontId="19" fillId="18" borderId="23" xfId="0" applyNumberFormat="1" applyFont="1" applyFill="1" applyBorder="1" applyAlignment="1">
      <alignment horizontal="center"/>
    </xf>
    <xf numFmtId="168" fontId="0" fillId="18" borderId="23" xfId="0" applyNumberFormat="1" applyFont="1" applyFill="1" applyBorder="1" applyAlignment="1">
      <alignment horizontal="center"/>
    </xf>
    <xf numFmtId="168" fontId="0" fillId="18" borderId="17" xfId="0" applyNumberFormat="1" applyFont="1" applyFill="1" applyBorder="1" applyAlignment="1">
      <alignment horizontal="center"/>
    </xf>
    <xf numFmtId="166" fontId="19" fillId="18" borderId="17" xfId="0" applyNumberFormat="1" applyFont="1" applyFill="1" applyBorder="1" applyAlignment="1">
      <alignment horizontal="center"/>
    </xf>
    <xf numFmtId="164" fontId="41" fillId="0" borderId="0" xfId="0" applyFont="1" applyAlignment="1">
      <alignment horizontal="center"/>
    </xf>
    <xf numFmtId="166" fontId="19" fillId="19" borderId="23" xfId="0" applyNumberFormat="1" applyFont="1" applyFill="1" applyBorder="1" applyAlignment="1">
      <alignment horizontal="center"/>
    </xf>
    <xf numFmtId="168" fontId="0" fillId="19" borderId="23" xfId="0" applyNumberFormat="1" applyFont="1" applyFill="1" applyBorder="1" applyAlignment="1">
      <alignment horizontal="center"/>
    </xf>
    <xf numFmtId="166" fontId="19" fillId="19" borderId="62" xfId="0" applyNumberFormat="1" applyFont="1" applyFill="1" applyBorder="1" applyAlignment="1">
      <alignment horizontal="center"/>
    </xf>
    <xf numFmtId="164" fontId="19" fillId="19" borderId="63" xfId="0" applyFont="1" applyFill="1" applyBorder="1" applyAlignment="1">
      <alignment horizontal="center"/>
    </xf>
    <xf numFmtId="166" fontId="24" fillId="18" borderId="64" xfId="0" applyNumberFormat="1" applyFont="1" applyFill="1" applyBorder="1" applyAlignment="1">
      <alignment horizontal="center"/>
    </xf>
    <xf numFmtId="166" fontId="39" fillId="19" borderId="45" xfId="0" applyNumberFormat="1" applyFont="1" applyFill="1" applyBorder="1" applyAlignment="1">
      <alignment horizontal="center"/>
    </xf>
    <xf numFmtId="166" fontId="21" fillId="19" borderId="45" xfId="0" applyNumberFormat="1" applyFont="1" applyFill="1" applyBorder="1" applyAlignment="1">
      <alignment horizontal="center"/>
    </xf>
    <xf numFmtId="168" fontId="0" fillId="19" borderId="45" xfId="0" applyNumberFormat="1" applyFont="1" applyFill="1" applyBorder="1" applyAlignment="1">
      <alignment horizontal="center"/>
    </xf>
    <xf numFmtId="166" fontId="19" fillId="19" borderId="45" xfId="0" applyNumberFormat="1" applyFont="1" applyFill="1" applyBorder="1" applyAlignment="1">
      <alignment horizontal="center"/>
    </xf>
    <xf numFmtId="166" fontId="19" fillId="19" borderId="65" xfId="0" applyNumberFormat="1" applyFont="1" applyFill="1" applyBorder="1" applyAlignment="1">
      <alignment horizontal="center"/>
    </xf>
    <xf numFmtId="164" fontId="19" fillId="7" borderId="66" xfId="0" applyFont="1" applyFill="1" applyBorder="1" applyAlignment="1">
      <alignment horizontal="center" wrapText="1"/>
    </xf>
    <xf numFmtId="166" fontId="24" fillId="7" borderId="67" xfId="0" applyNumberFormat="1" applyFont="1" applyFill="1" applyBorder="1" applyAlignment="1">
      <alignment horizontal="center"/>
    </xf>
    <xf numFmtId="166" fontId="39" fillId="7" borderId="17" xfId="0" applyNumberFormat="1" applyFont="1" applyFill="1" applyBorder="1" applyAlignment="1">
      <alignment horizontal="center"/>
    </xf>
    <xf numFmtId="166" fontId="26" fillId="7" borderId="44" xfId="0" applyNumberFormat="1" applyFont="1" applyFill="1" applyBorder="1" applyAlignment="1">
      <alignment horizontal="center"/>
    </xf>
    <xf numFmtId="166" fontId="19" fillId="7" borderId="67" xfId="0" applyNumberFormat="1" applyFont="1" applyFill="1" applyBorder="1" applyAlignment="1">
      <alignment horizontal="center"/>
    </xf>
    <xf numFmtId="168" fontId="0" fillId="7" borderId="44" xfId="0" applyNumberFormat="1" applyFont="1" applyFill="1" applyBorder="1" applyAlignment="1">
      <alignment horizontal="center"/>
    </xf>
    <xf numFmtId="166" fontId="25" fillId="7" borderId="68" xfId="0" applyNumberFormat="1" applyFont="1" applyFill="1" applyBorder="1" applyAlignment="1">
      <alignment horizontal="center"/>
    </xf>
    <xf numFmtId="164" fontId="0" fillId="0" borderId="14" xfId="0" applyFill="1" applyBorder="1" applyAlignment="1">
      <alignment/>
    </xf>
    <xf numFmtId="164" fontId="19" fillId="7" borderId="60" xfId="0" applyFont="1" applyFill="1" applyBorder="1" applyAlignment="1">
      <alignment horizontal="center"/>
    </xf>
    <xf numFmtId="166" fontId="24" fillId="7" borderId="28" xfId="0" applyNumberFormat="1" applyFont="1" applyFill="1" applyBorder="1" applyAlignment="1">
      <alignment horizontal="center"/>
    </xf>
    <xf numFmtId="166" fontId="39" fillId="7" borderId="23" xfId="0" applyNumberFormat="1" applyFont="1" applyFill="1" applyBorder="1" applyAlignment="1">
      <alignment horizontal="center"/>
    </xf>
    <xf numFmtId="168" fontId="0" fillId="7" borderId="23" xfId="0" applyNumberFormat="1" applyFont="1" applyFill="1" applyBorder="1" applyAlignment="1">
      <alignment horizontal="center"/>
    </xf>
    <xf numFmtId="166" fontId="42" fillId="0" borderId="14" xfId="0" applyNumberFormat="1" applyFont="1" applyFill="1" applyBorder="1" applyAlignment="1">
      <alignment horizontal="center"/>
    </xf>
    <xf numFmtId="164" fontId="19" fillId="7" borderId="69" xfId="0" applyFont="1" applyFill="1" applyBorder="1" applyAlignment="1">
      <alignment horizontal="center"/>
    </xf>
    <xf numFmtId="166" fontId="24" fillId="7" borderId="70" xfId="0" applyNumberFormat="1" applyFont="1" applyFill="1" applyBorder="1" applyAlignment="1">
      <alignment horizontal="center"/>
    </xf>
    <xf numFmtId="166" fontId="39" fillId="7" borderId="35" xfId="0" applyNumberFormat="1" applyFont="1" applyFill="1" applyBorder="1" applyAlignment="1">
      <alignment horizontal="center"/>
    </xf>
    <xf numFmtId="166" fontId="19" fillId="7" borderId="61" xfId="0" applyNumberFormat="1" applyFont="1" applyFill="1" applyBorder="1" applyAlignment="1">
      <alignment horizontal="center"/>
    </xf>
    <xf numFmtId="168" fontId="0" fillId="7" borderId="45" xfId="0" applyNumberFormat="1" applyFont="1" applyFill="1" applyBorder="1" applyAlignment="1">
      <alignment horizontal="center"/>
    </xf>
    <xf numFmtId="166" fontId="19" fillId="6" borderId="71" xfId="0" applyNumberFormat="1" applyFont="1" applyFill="1" applyBorder="1" applyAlignment="1">
      <alignment horizontal="center"/>
    </xf>
    <xf numFmtId="166" fontId="24" fillId="6" borderId="72" xfId="0" applyNumberFormat="1" applyFont="1" applyFill="1" applyBorder="1" applyAlignment="1">
      <alignment horizontal="center"/>
    </xf>
    <xf numFmtId="166" fontId="39" fillId="6" borderId="73" xfId="0" applyNumberFormat="1" applyFont="1" applyFill="1" applyBorder="1" applyAlignment="1">
      <alignment horizontal="center"/>
    </xf>
    <xf numFmtId="166" fontId="19" fillId="6" borderId="49" xfId="0" applyNumberFormat="1" applyFont="1" applyFill="1" applyBorder="1" applyAlignment="1">
      <alignment horizontal="center"/>
    </xf>
    <xf numFmtId="168" fontId="19" fillId="6" borderId="43" xfId="0" applyNumberFormat="1" applyFont="1" applyFill="1" applyBorder="1" applyAlignment="1">
      <alignment horizontal="center"/>
    </xf>
    <xf numFmtId="166" fontId="19" fillId="6" borderId="73" xfId="0" applyNumberFormat="1" applyFont="1" applyFill="1" applyBorder="1" applyAlignment="1">
      <alignment horizontal="center"/>
    </xf>
    <xf numFmtId="166" fontId="25" fillId="6" borderId="72" xfId="0" applyNumberFormat="1" applyFont="1" applyFill="1" applyBorder="1" applyAlignment="1">
      <alignment horizontal="center"/>
    </xf>
    <xf numFmtId="164" fontId="26" fillId="24" borderId="0" xfId="0" applyFont="1" applyFill="1" applyBorder="1" applyAlignment="1">
      <alignment horizontal="left"/>
    </xf>
    <xf numFmtId="164" fontId="19" fillId="24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left"/>
    </xf>
    <xf numFmtId="164" fontId="43" fillId="0" borderId="0" xfId="0" applyFont="1" applyAlignment="1">
      <alignment/>
    </xf>
    <xf numFmtId="164" fontId="26" fillId="0" borderId="0" xfId="0" applyFont="1" applyFill="1" applyBorder="1" applyAlignment="1">
      <alignment horizontal="left"/>
    </xf>
    <xf numFmtId="164" fontId="43" fillId="0" borderId="0" xfId="0" applyFont="1" applyFill="1" applyAlignment="1">
      <alignment/>
    </xf>
    <xf numFmtId="164" fontId="44" fillId="0" borderId="0" xfId="0" applyFont="1" applyFill="1" applyBorder="1" applyAlignment="1">
      <alignment horizontal="left"/>
    </xf>
    <xf numFmtId="164" fontId="45" fillId="0" borderId="0" xfId="0" applyFont="1" applyFill="1" applyBorder="1" applyAlignment="1">
      <alignment horizontal="left"/>
    </xf>
    <xf numFmtId="164" fontId="46" fillId="0" borderId="0" xfId="0" applyFont="1" applyFill="1" applyBorder="1" applyAlignment="1">
      <alignment horizontal="left"/>
    </xf>
    <xf numFmtId="166" fontId="47" fillId="0" borderId="0" xfId="0" applyNumberFormat="1" applyFont="1" applyFill="1" applyBorder="1" applyAlignment="1">
      <alignment horizontal="left"/>
    </xf>
    <xf numFmtId="166" fontId="48" fillId="0" borderId="0" xfId="0" applyNumberFormat="1" applyFont="1" applyFill="1" applyBorder="1" applyAlignment="1">
      <alignment horizontal="left"/>
    </xf>
    <xf numFmtId="164" fontId="49" fillId="0" borderId="0" xfId="0" applyFont="1" applyAlignment="1">
      <alignment horizontal="center" vertical="center" wrapText="1"/>
    </xf>
    <xf numFmtId="164" fontId="26" fillId="0" borderId="0" xfId="0" applyFont="1" applyAlignment="1">
      <alignment/>
    </xf>
    <xf numFmtId="164" fontId="50" fillId="0" borderId="0" xfId="0" applyFont="1" applyAlignment="1">
      <alignment horizontal="center" vertical="center" wrapText="1"/>
    </xf>
    <xf numFmtId="164" fontId="47" fillId="0" borderId="0" xfId="0" applyFont="1" applyAlignment="1">
      <alignment/>
    </xf>
    <xf numFmtId="164" fontId="51" fillId="0" borderId="0" xfId="20" applyNumberFormat="1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4" fontId="25" fillId="0" borderId="0" xfId="0" applyFont="1" applyAlignment="1">
      <alignment/>
    </xf>
    <xf numFmtId="164" fontId="0" fillId="0" borderId="0" xfId="0" applyAlignment="1">
      <alignment horizontal="left"/>
    </xf>
    <xf numFmtId="164" fontId="39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1" xfId="43"/>
    <cellStyle name="Encabezado 4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-0.006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47"/>
          <c:w val="0.93825"/>
          <c:h val="0.85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MARZO!$B$9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MARZO!$F$4:$AG$4</c:f>
              <c:numCache/>
            </c:numRef>
          </c:xVal>
          <c:yVal>
            <c:numRef>
              <c:f>MARZO!$F$9:$AG$9</c:f>
              <c:numCache/>
            </c:numRef>
          </c:yVal>
          <c:smooth val="1"/>
        </c:ser>
        <c:ser>
          <c:idx val="1"/>
          <c:order val="1"/>
          <c:tx>
            <c:strRef>
              <c:f>MARZO!$B$10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MARZO!$F$4:$AG$4</c:f>
              <c:numCache/>
            </c:numRef>
          </c:xVal>
          <c:yVal>
            <c:numRef>
              <c:f>MARZO!$F$10:$AG$10</c:f>
              <c:numCache/>
            </c:numRef>
          </c:yVal>
          <c:smooth val="1"/>
        </c:ser>
        <c:ser>
          <c:idx val="2"/>
          <c:order val="2"/>
          <c:tx>
            <c:strRef>
              <c:f>MARZO!$B$15</c:f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MARZO!$F$4:$AG$4</c:f>
              <c:numCache/>
            </c:numRef>
          </c:xVal>
          <c:yVal>
            <c:numRef>
              <c:f>MARZO!$F$15:$AG$15</c:f>
              <c:numCache/>
            </c:numRef>
          </c:yVal>
          <c:smooth val="1"/>
        </c:ser>
        <c:ser>
          <c:idx val="3"/>
          <c:order val="3"/>
          <c:tx>
            <c:strRef>
              <c:f>MARZO!$B$11</c:f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MARZO!$F$4:$AG$4</c:f>
              <c:numCache/>
            </c:numRef>
          </c:xVal>
          <c:yVal>
            <c:numRef>
              <c:f>MARZO!$F$11:$AG$11</c:f>
              <c:numCache/>
            </c:numRef>
          </c:yVal>
          <c:smooth val="1"/>
        </c:ser>
        <c:ser>
          <c:idx val="4"/>
          <c:order val="4"/>
          <c:tx>
            <c:strRef>
              <c:f>MARZO!$B$12</c:f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MARZO!$F$4:$AG$4</c:f>
              <c:numCache/>
            </c:numRef>
          </c:xVal>
          <c:yVal>
            <c:numRef>
              <c:f>MARZO!$F$12:$AG$12</c:f>
              <c:numCache/>
            </c:numRef>
          </c:yVal>
          <c:smooth val="1"/>
        </c:ser>
        <c:axId val="17232331"/>
        <c:axId val="46359692"/>
      </c:scatterChart>
      <c:valAx>
        <c:axId val="17232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59692"/>
        <c:crossesAt val="0"/>
        <c:crossBetween val="midCat"/>
        <c:dispUnits/>
      </c:valAx>
      <c:valAx>
        <c:axId val="46359692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32331"/>
        <c:crossesAt val="0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465"/>
          <c:y val="0.96375"/>
          <c:w val="0.7475"/>
          <c:h val="0.02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-0.001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3675"/>
          <c:w val="0.951"/>
          <c:h val="0.9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MARZO!$B$7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MARZO!$F$4:$AG$4</c:f>
              <c:numCache/>
            </c:numRef>
          </c:xVal>
          <c:yVal>
            <c:numRef>
              <c:f>MARZO!$F$7:$AG$7</c:f>
              <c:numCache/>
            </c:numRef>
          </c:yVal>
          <c:smooth val="1"/>
        </c:ser>
        <c:ser>
          <c:idx val="1"/>
          <c:order val="1"/>
          <c:tx>
            <c:strRef>
              <c:f>MARZO!$B$14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MARZO!$F$4:$AG$4</c:f>
              <c:numCache/>
            </c:numRef>
          </c:xVal>
          <c:yVal>
            <c:numRef>
              <c:f>MARZO!$F$14:$AG$14</c:f>
              <c:numCache/>
            </c:numRef>
          </c:yVal>
          <c:smooth val="1"/>
        </c:ser>
        <c:ser>
          <c:idx val="2"/>
          <c:order val="2"/>
          <c:tx>
            <c:strRef>
              <c:f>MARZO!$B$9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MARZO!$F$4:$AG$4</c:f>
              <c:numCache/>
            </c:numRef>
          </c:xVal>
          <c:yVal>
            <c:numRef>
              <c:f>MARZO!$F$9:$AG$9</c:f>
              <c:numCache/>
            </c:numRef>
          </c:yVal>
          <c:smooth val="1"/>
        </c:ser>
        <c:ser>
          <c:idx val="3"/>
          <c:order val="3"/>
          <c:tx>
            <c:strRef>
              <c:f>MARZO!$B$6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MARZO!$F$4:$AG$4</c:f>
              <c:numCache/>
            </c:numRef>
          </c:xVal>
          <c:yVal>
            <c:numRef>
              <c:f>MARZO!$F$6:$AG$6</c:f>
              <c:numCache/>
            </c:numRef>
          </c:yVal>
          <c:smooth val="1"/>
        </c:ser>
        <c:ser>
          <c:idx val="4"/>
          <c:order val="4"/>
          <c:tx>
            <c:strRef>
              <c:f>MARZO!$B$13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MARZO!$F$4:$AG$4</c:f>
              <c:numCache/>
            </c:numRef>
          </c:xVal>
          <c:yVal>
            <c:numRef>
              <c:f>MARZO!$F$13:$AG$13</c:f>
              <c:numCache/>
            </c:numRef>
          </c:yVal>
          <c:smooth val="1"/>
        </c:ser>
        <c:axId val="60589965"/>
        <c:axId val="46033614"/>
      </c:scatterChart>
      <c:valAx>
        <c:axId val="60589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33614"/>
        <c:crossesAt val="0"/>
        <c:crossBetween val="midCat"/>
        <c:dispUnits/>
      </c:valAx>
      <c:valAx>
        <c:axId val="46033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89965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75"/>
          <c:y val="0.9635"/>
          <c:w val="0.62125"/>
          <c:h val="0.02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35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"/>
          <c:y val="0.04025"/>
          <c:w val="0.8515"/>
          <c:h val="0.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MARZO!$B$7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MARZO!$F$4:$AG$4</c:f>
              <c:numCache/>
            </c:numRef>
          </c:xVal>
          <c:yVal>
            <c:numRef>
              <c:f>MARZO!$F$7:$AG$7</c:f>
              <c:numCache/>
            </c:numRef>
          </c:yVal>
          <c:smooth val="1"/>
        </c:ser>
        <c:ser>
          <c:idx val="1"/>
          <c:order val="1"/>
          <c:tx>
            <c:strRef>
              <c:f>MARZO!$B$8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MARZO!$F$4:$AG$4</c:f>
              <c:numCache/>
            </c:numRef>
          </c:xVal>
          <c:yVal>
            <c:numRef>
              <c:f>MARZO!$F$8:$AG$8</c:f>
              <c:numCache/>
            </c:numRef>
          </c:yVal>
          <c:smooth val="1"/>
        </c:ser>
        <c:ser>
          <c:idx val="2"/>
          <c:order val="2"/>
          <c:tx>
            <c:strRef>
              <c:f>MARZO!$B$14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MARZO!$F$4:$AG$4</c:f>
              <c:numCache/>
            </c:numRef>
          </c:xVal>
          <c:yVal>
            <c:numRef>
              <c:f>MARZO!$F$14:$AG$14</c:f>
              <c:numCache/>
            </c:numRef>
          </c:yVal>
          <c:smooth val="1"/>
        </c:ser>
        <c:ser>
          <c:idx val="3"/>
          <c:order val="3"/>
          <c:tx>
            <c:strRef>
              <c:f>MARZO!$B$9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MARZO!$F$9:$AG$9</c:f>
              <c:numCache/>
            </c:numRef>
          </c:yVal>
          <c:smooth val="1"/>
        </c:ser>
        <c:axId val="39394895"/>
        <c:axId val="10531344"/>
      </c:scatterChart>
      <c:valAx>
        <c:axId val="39394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31344"/>
        <c:crossesAt val="0"/>
        <c:crossBetween val="midCat"/>
        <c:dispUnits/>
      </c:valAx>
      <c:valAx>
        <c:axId val="10531344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94895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26175"/>
          <c:w val="0.14675"/>
          <c:h val="0.03875"/>
        </c:manualLayout>
      </c:layout>
      <c:overlay val="0"/>
      <c:txPr>
        <a:bodyPr vert="horz" rot="0"/>
        <a:lstStyle/>
        <a:p>
          <a:pPr>
            <a:defRPr lang="en-US" cap="none" sz="1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0.88425</cdr:y>
    </cdr:from>
    <cdr:to>
      <cdr:x>0.0635</cdr:x>
      <cdr:y>0.91775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52450" y="4076700"/>
          <a:ext cx="190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0</xdr:rowOff>
    </xdr:from>
    <xdr:to>
      <xdr:col>32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876550" y="3048000"/>
        <a:ext cx="91059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16</xdr:row>
      <xdr:rowOff>28575</xdr:rowOff>
    </xdr:from>
    <xdr:to>
      <xdr:col>46</xdr:col>
      <xdr:colOff>695325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12125325" y="3076575"/>
        <a:ext cx="77152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107</xdr:row>
      <xdr:rowOff>0</xdr:rowOff>
    </xdr:from>
    <xdr:to>
      <xdr:col>14</xdr:col>
      <xdr:colOff>0</xdr:colOff>
      <xdr:row>148</xdr:row>
      <xdr:rowOff>66675</xdr:rowOff>
    </xdr:to>
    <xdr:graphicFrame>
      <xdr:nvGraphicFramePr>
        <xdr:cNvPr id="1" name="Chart 1"/>
        <xdr:cNvGraphicFramePr/>
      </xdr:nvGraphicFramePr>
      <xdr:xfrm>
        <a:off x="2981325" y="17783175"/>
        <a:ext cx="43624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9</xdr:row>
      <xdr:rowOff>19050</xdr:rowOff>
    </xdr:from>
    <xdr:to>
      <xdr:col>15</xdr:col>
      <xdr:colOff>714375</xdr:colOff>
      <xdr:row>29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1676400"/>
          <a:ext cx="2066925" cy="3686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152400</xdr:rowOff>
    </xdr:from>
    <xdr:to>
      <xdr:col>4</xdr:col>
      <xdr:colOff>1095375</xdr:colOff>
      <xdr:row>4</xdr:row>
      <xdr:rowOff>123825</xdr:rowOff>
    </xdr:to>
    <xdr:pic>
      <xdr:nvPicPr>
        <xdr:cNvPr id="3" name="Picture 41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4"/>
  <sheetViews>
    <sheetView tabSelected="1" workbookViewId="0" topLeftCell="A1">
      <pane xSplit="5" topLeftCell="F1" activePane="topRight" state="frozen"/>
      <selection pane="topLeft" activeCell="A1" sqref="A1"/>
      <selection pane="topRight" activeCell="AI6" sqref="AI6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6" width="5.140625" style="0" customWidth="1"/>
    <col min="37" max="37" width="8.140625" style="0" customWidth="1"/>
    <col min="38" max="39" width="4.8515625" style="0" customWidth="1"/>
    <col min="40" max="40" width="7.8515625" style="0" customWidth="1"/>
    <col min="41" max="41" width="9.140625" style="0" customWidth="1"/>
    <col min="42" max="42" width="8.8515625" style="0" customWidth="1"/>
  </cols>
  <sheetData>
    <row r="2" spans="2:38" ht="18">
      <c r="B2" s="2" t="s">
        <v>0</v>
      </c>
      <c r="C2" s="2"/>
      <c r="D2" s="2"/>
      <c r="E2" s="2"/>
      <c r="AL2" s="3"/>
    </row>
    <row r="3" spans="2:5" ht="15" customHeight="1">
      <c r="B3" s="4" t="s">
        <v>1</v>
      </c>
      <c r="C3" s="4"/>
      <c r="D3" s="4"/>
      <c r="E3" s="4"/>
    </row>
    <row r="4" spans="2:42" ht="15" customHeight="1">
      <c r="B4" s="5" t="s">
        <v>2</v>
      </c>
      <c r="C4" s="6" t="s">
        <v>3</v>
      </c>
      <c r="D4" s="6"/>
      <c r="E4" s="6"/>
      <c r="F4" s="7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  <c r="X4" s="8">
        <v>19</v>
      </c>
      <c r="Y4" s="8">
        <v>20</v>
      </c>
      <c r="Z4" s="8">
        <v>21</v>
      </c>
      <c r="AA4" s="8">
        <v>22</v>
      </c>
      <c r="AB4" s="8">
        <v>23</v>
      </c>
      <c r="AC4" s="8">
        <v>24</v>
      </c>
      <c r="AD4" s="8">
        <v>25</v>
      </c>
      <c r="AE4" s="8">
        <v>26</v>
      </c>
      <c r="AF4" s="8">
        <v>27</v>
      </c>
      <c r="AG4" s="8">
        <v>28</v>
      </c>
      <c r="AH4" s="8">
        <v>29</v>
      </c>
      <c r="AI4" s="8">
        <v>30</v>
      </c>
      <c r="AJ4" s="8">
        <v>31</v>
      </c>
      <c r="AK4" s="9" t="s">
        <v>4</v>
      </c>
      <c r="AL4" s="10" t="s">
        <v>5</v>
      </c>
      <c r="AN4" s="11" t="s">
        <v>6</v>
      </c>
      <c r="AO4" s="11" t="s">
        <v>4</v>
      </c>
      <c r="AP4" s="11" t="s">
        <v>7</v>
      </c>
    </row>
    <row r="5" spans="1:38" ht="15" customHeight="1">
      <c r="A5">
        <v>4.32</v>
      </c>
      <c r="B5" s="12" t="s">
        <v>8</v>
      </c>
      <c r="C5" s="13">
        <v>4</v>
      </c>
      <c r="D5" s="14"/>
      <c r="E5" s="15"/>
      <c r="F5" s="16">
        <v>5.19</v>
      </c>
      <c r="G5" s="16">
        <v>5.17</v>
      </c>
      <c r="H5" s="16">
        <v>5.16</v>
      </c>
      <c r="I5" s="16">
        <v>5.11</v>
      </c>
      <c r="J5" s="16">
        <v>5.27</v>
      </c>
      <c r="K5" s="16">
        <v>5.26</v>
      </c>
      <c r="L5" s="16">
        <v>5.22</v>
      </c>
      <c r="M5" s="16">
        <v>5.24</v>
      </c>
      <c r="N5" s="16">
        <v>5.37</v>
      </c>
      <c r="O5" s="16">
        <v>5.37</v>
      </c>
      <c r="P5" s="16">
        <v>5.33</v>
      </c>
      <c r="Q5" s="16">
        <v>5.29</v>
      </c>
      <c r="R5" s="17">
        <v>5.26</v>
      </c>
      <c r="S5" s="16">
        <v>5.24</v>
      </c>
      <c r="T5" s="16">
        <v>5.21</v>
      </c>
      <c r="U5" s="16">
        <v>5.17</v>
      </c>
      <c r="V5" s="16">
        <v>5.13</v>
      </c>
      <c r="W5" s="16">
        <v>5.13</v>
      </c>
      <c r="X5" s="16">
        <v>5.07</v>
      </c>
      <c r="Y5" s="16">
        <v>5.05</v>
      </c>
      <c r="Z5" s="16">
        <v>4.95</v>
      </c>
      <c r="AA5" s="16">
        <v>4.8</v>
      </c>
      <c r="AB5" s="16">
        <v>4.72</v>
      </c>
      <c r="AC5" s="16">
        <v>4.63</v>
      </c>
      <c r="AD5" s="16">
        <v>4.54</v>
      </c>
      <c r="AE5" s="18">
        <v>4.46</v>
      </c>
      <c r="AF5" s="18">
        <v>4.41</v>
      </c>
      <c r="AG5" s="18">
        <v>4.35</v>
      </c>
      <c r="AH5" s="18">
        <v>4.3</v>
      </c>
      <c r="AI5" s="18">
        <v>4.24</v>
      </c>
      <c r="AJ5" s="18">
        <v>4.41</v>
      </c>
      <c r="AK5" s="19">
        <f>AVERAGE(F5:AJ5)</f>
        <v>4.969354838709677</v>
      </c>
      <c r="AL5" s="20">
        <f>MAX(H5:AG5)</f>
        <v>5.37</v>
      </c>
    </row>
    <row r="6" spans="1:38" ht="15" customHeight="1">
      <c r="A6">
        <v>4.88</v>
      </c>
      <c r="B6" s="21" t="s">
        <v>9</v>
      </c>
      <c r="C6" s="22">
        <v>3.5</v>
      </c>
      <c r="D6" s="23"/>
      <c r="E6" s="24"/>
      <c r="F6" s="25"/>
      <c r="G6" s="25"/>
      <c r="H6" s="25"/>
      <c r="I6" s="25"/>
      <c r="J6" s="25"/>
      <c r="K6" s="25"/>
      <c r="L6" s="25"/>
      <c r="M6" s="25"/>
      <c r="N6" s="25"/>
      <c r="O6" s="25">
        <v>5.25</v>
      </c>
      <c r="P6" s="25"/>
      <c r="Q6" s="25"/>
      <c r="R6" s="25"/>
      <c r="S6" s="25"/>
      <c r="T6" s="25"/>
      <c r="U6" s="25"/>
      <c r="V6" s="25">
        <v>5.22</v>
      </c>
      <c r="W6" s="25"/>
      <c r="X6" s="25"/>
      <c r="Y6" s="25"/>
      <c r="Z6" s="25"/>
      <c r="AA6" s="26"/>
      <c r="AB6" s="25"/>
      <c r="AC6" s="25">
        <v>5.13</v>
      </c>
      <c r="AD6" s="27"/>
      <c r="AE6" s="28"/>
      <c r="AF6" s="27"/>
      <c r="AG6" s="27"/>
      <c r="AH6" s="26"/>
      <c r="AI6" s="26"/>
      <c r="AJ6" s="25"/>
      <c r="AK6" s="19"/>
      <c r="AL6" s="1"/>
    </row>
    <row r="7" spans="1:38" ht="15" customHeight="1">
      <c r="A7">
        <v>8.52</v>
      </c>
      <c r="B7" s="21" t="s">
        <v>10</v>
      </c>
      <c r="C7" s="22">
        <v>9</v>
      </c>
      <c r="D7" s="23"/>
      <c r="E7" s="24"/>
      <c r="F7" s="29">
        <v>9.37</v>
      </c>
      <c r="G7" s="30">
        <v>9.35</v>
      </c>
      <c r="H7" s="30">
        <v>9.31</v>
      </c>
      <c r="I7" s="30">
        <v>9.32</v>
      </c>
      <c r="J7" s="30">
        <v>9.32</v>
      </c>
      <c r="K7" s="30">
        <v>9.32</v>
      </c>
      <c r="L7" s="30">
        <v>9.32</v>
      </c>
      <c r="M7" s="30">
        <v>9.32</v>
      </c>
      <c r="N7" s="30">
        <v>9.31</v>
      </c>
      <c r="O7" s="30">
        <v>9.31</v>
      </c>
      <c r="P7" s="30">
        <v>9.26</v>
      </c>
      <c r="Q7" s="30">
        <v>9.29</v>
      </c>
      <c r="R7" s="30">
        <v>9.26</v>
      </c>
      <c r="S7" s="30">
        <v>9.26</v>
      </c>
      <c r="T7" s="30">
        <v>9.25</v>
      </c>
      <c r="U7" s="30">
        <v>9.26</v>
      </c>
      <c r="V7" s="30">
        <v>9.25</v>
      </c>
      <c r="W7" s="30">
        <v>9.27</v>
      </c>
      <c r="X7" s="30">
        <v>9.25</v>
      </c>
      <c r="Y7" s="30">
        <v>9.26</v>
      </c>
      <c r="Z7" s="30">
        <v>9.24</v>
      </c>
      <c r="AA7" s="30">
        <v>9.22</v>
      </c>
      <c r="AB7" s="30">
        <v>9.23</v>
      </c>
      <c r="AC7" s="30">
        <v>9.23</v>
      </c>
      <c r="AD7" s="30">
        <v>9.2</v>
      </c>
      <c r="AE7" s="29">
        <v>9.19</v>
      </c>
      <c r="AF7" s="29">
        <v>9.18</v>
      </c>
      <c r="AG7" s="29">
        <v>9.17</v>
      </c>
      <c r="AH7" s="29">
        <v>9.17</v>
      </c>
      <c r="AI7" s="29">
        <v>9.16</v>
      </c>
      <c r="AJ7" s="29">
        <v>9.37</v>
      </c>
      <c r="AK7" s="19">
        <f>AVERAGE(F7:AJ7)</f>
        <v>9.265161290322581</v>
      </c>
      <c r="AL7" s="20">
        <f aca="true" t="shared" si="0" ref="AL7:AL15">MAX(H7:AG7)</f>
        <v>9.32</v>
      </c>
    </row>
    <row r="8" spans="1:38" ht="14.25" customHeight="1">
      <c r="A8">
        <v>4.65</v>
      </c>
      <c r="B8" s="21" t="s">
        <v>11</v>
      </c>
      <c r="C8" s="22">
        <v>4.5</v>
      </c>
      <c r="D8" s="23"/>
      <c r="E8" s="24"/>
      <c r="F8" s="30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19" t="e">
        <f>AVERAGE(F8:AI8)</f>
        <v>#DIV/0!</v>
      </c>
      <c r="AL8" s="20">
        <f t="shared" si="0"/>
        <v>0</v>
      </c>
    </row>
    <row r="9" spans="1:42" ht="15" customHeight="1">
      <c r="A9">
        <v>4.16</v>
      </c>
      <c r="B9" s="21" t="s">
        <v>12</v>
      </c>
      <c r="C9" s="22">
        <v>4.7</v>
      </c>
      <c r="D9" s="23">
        <v>5.3</v>
      </c>
      <c r="E9" s="24">
        <v>5.7</v>
      </c>
      <c r="F9" s="29">
        <v>5.09</v>
      </c>
      <c r="G9" s="30">
        <v>5.07</v>
      </c>
      <c r="H9" s="30">
        <v>5.06</v>
      </c>
      <c r="I9" s="30">
        <v>5.03</v>
      </c>
      <c r="J9" s="30">
        <v>5.12</v>
      </c>
      <c r="K9" s="30">
        <v>5.18</v>
      </c>
      <c r="L9" s="30">
        <v>5.17</v>
      </c>
      <c r="M9" s="30">
        <v>5.17</v>
      </c>
      <c r="N9" s="30">
        <v>5.24</v>
      </c>
      <c r="O9" s="30">
        <v>5.31</v>
      </c>
      <c r="P9" s="30">
        <v>5.27</v>
      </c>
      <c r="Q9" s="30">
        <v>5.16</v>
      </c>
      <c r="R9" s="30">
        <v>5.07</v>
      </c>
      <c r="S9" s="30">
        <v>5</v>
      </c>
      <c r="T9" s="30">
        <v>4.92</v>
      </c>
      <c r="U9" s="30">
        <v>4.85</v>
      </c>
      <c r="V9" s="30">
        <v>4.81</v>
      </c>
      <c r="W9" s="30">
        <v>4.77</v>
      </c>
      <c r="X9" s="30">
        <v>4.74</v>
      </c>
      <c r="Y9" s="32">
        <v>4.72</v>
      </c>
      <c r="Z9" s="33">
        <v>4.69</v>
      </c>
      <c r="AA9" s="34">
        <v>4.67</v>
      </c>
      <c r="AB9" s="34">
        <v>4.65</v>
      </c>
      <c r="AC9" s="34">
        <v>4.64</v>
      </c>
      <c r="AD9" s="34">
        <v>4.63</v>
      </c>
      <c r="AE9" s="34">
        <v>4.62</v>
      </c>
      <c r="AF9" s="34">
        <v>4.6</v>
      </c>
      <c r="AG9" s="34">
        <v>4.58</v>
      </c>
      <c r="AH9" s="34">
        <v>4.56</v>
      </c>
      <c r="AI9" s="34">
        <v>4.54</v>
      </c>
      <c r="AJ9" s="34">
        <v>4.52</v>
      </c>
      <c r="AK9" s="35">
        <f>AVERAGE(F9:AG9)</f>
        <v>4.9225</v>
      </c>
      <c r="AL9" s="20">
        <f t="shared" si="0"/>
        <v>5.31</v>
      </c>
      <c r="AN9">
        <v>-0.19</v>
      </c>
      <c r="AP9">
        <v>7.89</v>
      </c>
    </row>
    <row r="10" spans="1:42" ht="15" customHeight="1">
      <c r="A10">
        <v>4.33</v>
      </c>
      <c r="B10" s="36" t="s">
        <v>13</v>
      </c>
      <c r="C10" s="22">
        <v>4.7</v>
      </c>
      <c r="D10" s="23"/>
      <c r="E10" s="24"/>
      <c r="F10" s="37"/>
      <c r="G10" s="37"/>
      <c r="H10" s="37"/>
      <c r="I10" s="37"/>
      <c r="J10" s="38"/>
      <c r="K10" s="37"/>
      <c r="L10" s="37"/>
      <c r="M10" s="37"/>
      <c r="N10" s="38"/>
      <c r="O10" s="37"/>
      <c r="P10" s="37"/>
      <c r="Q10" s="37"/>
      <c r="R10" s="37"/>
      <c r="S10" s="37"/>
      <c r="T10" s="37"/>
      <c r="U10" s="39"/>
      <c r="V10" s="39"/>
      <c r="W10" s="39"/>
      <c r="X10" s="39"/>
      <c r="Y10" s="40">
        <v>3.67</v>
      </c>
      <c r="Z10" s="41"/>
      <c r="AA10" s="42"/>
      <c r="AB10" s="38">
        <v>3.58</v>
      </c>
      <c r="AC10" s="38">
        <v>3.58</v>
      </c>
      <c r="AD10" s="38">
        <v>3.58</v>
      </c>
      <c r="AE10" s="38">
        <v>3.58</v>
      </c>
      <c r="AF10" s="38">
        <v>3.58</v>
      </c>
      <c r="AG10" s="38">
        <v>3.57</v>
      </c>
      <c r="AH10" s="38">
        <v>3.58</v>
      </c>
      <c r="AI10" s="38">
        <v>3.57</v>
      </c>
      <c r="AJ10" s="38">
        <v>3.56</v>
      </c>
      <c r="AK10" s="19">
        <f>AVERAGE(F10:AJ10)</f>
        <v>3.585</v>
      </c>
      <c r="AL10" s="20">
        <f t="shared" si="0"/>
        <v>3.67</v>
      </c>
      <c r="AN10">
        <v>0.56</v>
      </c>
      <c r="AO10">
        <v>3.96</v>
      </c>
      <c r="AP10">
        <v>7.31</v>
      </c>
    </row>
    <row r="11" spans="1:38" ht="15" customHeight="1">
      <c r="A11">
        <v>6.05</v>
      </c>
      <c r="B11" s="43" t="s">
        <v>14</v>
      </c>
      <c r="C11" s="44"/>
      <c r="D11" s="45"/>
      <c r="E11" s="46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9"/>
      <c r="Y11" s="49"/>
      <c r="Z11" s="48"/>
      <c r="AA11" s="49"/>
      <c r="AB11" s="50"/>
      <c r="AC11" s="50"/>
      <c r="AD11" s="48"/>
      <c r="AE11" s="48"/>
      <c r="AF11" s="48"/>
      <c r="AG11" s="48"/>
      <c r="AH11" s="48"/>
      <c r="AI11" s="48"/>
      <c r="AJ11" s="48"/>
      <c r="AK11" s="19" t="e">
        <f>AVERAGE(F11:AI11)</f>
        <v>#DIV/0!</v>
      </c>
      <c r="AL11" s="20">
        <f t="shared" si="0"/>
        <v>0</v>
      </c>
    </row>
    <row r="12" spans="1:38" ht="15" customHeight="1">
      <c r="A12">
        <v>1.86</v>
      </c>
      <c r="B12" s="51" t="s">
        <v>15</v>
      </c>
      <c r="C12" s="44"/>
      <c r="D12" s="45"/>
      <c r="E12" s="46"/>
      <c r="F12" s="52">
        <v>2.2</v>
      </c>
      <c r="G12" s="53">
        <v>2.13</v>
      </c>
      <c r="H12" s="53">
        <v>2.1</v>
      </c>
      <c r="I12" s="53">
        <v>2.05</v>
      </c>
      <c r="J12" s="53">
        <v>2.11</v>
      </c>
      <c r="K12" s="53">
        <v>2.14</v>
      </c>
      <c r="L12" s="53">
        <v>2.21</v>
      </c>
      <c r="M12" s="53">
        <v>2.3</v>
      </c>
      <c r="N12" s="53">
        <v>2.38</v>
      </c>
      <c r="O12" s="53">
        <v>2.38</v>
      </c>
      <c r="P12" s="53">
        <v>2.36</v>
      </c>
      <c r="Q12" s="53">
        <v>2.36</v>
      </c>
      <c r="R12" s="53">
        <v>2.32</v>
      </c>
      <c r="S12" s="53">
        <v>2.29</v>
      </c>
      <c r="T12" s="53">
        <v>2.25</v>
      </c>
      <c r="U12" s="54">
        <v>2.22</v>
      </c>
      <c r="V12" s="53">
        <v>2.18</v>
      </c>
      <c r="W12" s="53">
        <v>2.11</v>
      </c>
      <c r="X12" s="53">
        <v>2.07</v>
      </c>
      <c r="Y12" s="53">
        <v>2.14</v>
      </c>
      <c r="Z12" s="53">
        <v>2.06</v>
      </c>
      <c r="AA12" s="53">
        <v>2.01</v>
      </c>
      <c r="AB12" s="53">
        <v>1.98</v>
      </c>
      <c r="AC12" s="53">
        <v>1.94</v>
      </c>
      <c r="AD12" s="53">
        <v>1.95</v>
      </c>
      <c r="AE12" s="53">
        <v>1.92</v>
      </c>
      <c r="AF12" s="53">
        <v>1.89</v>
      </c>
      <c r="AG12" s="53">
        <v>1.87</v>
      </c>
      <c r="AH12" s="53">
        <v>1.85</v>
      </c>
      <c r="AI12" s="53">
        <v>1.84</v>
      </c>
      <c r="AJ12" s="53">
        <v>2.37</v>
      </c>
      <c r="AK12" s="19">
        <f aca="true" t="shared" si="1" ref="AK12:AK14">AVERAGE(F12:AJ12)</f>
        <v>2.1283870967741936</v>
      </c>
      <c r="AL12" s="20">
        <f t="shared" si="0"/>
        <v>2.38</v>
      </c>
    </row>
    <row r="13" spans="1:38" ht="15" customHeight="1">
      <c r="A13">
        <v>3.19</v>
      </c>
      <c r="B13" s="51" t="s">
        <v>16</v>
      </c>
      <c r="C13" s="44"/>
      <c r="D13" s="45"/>
      <c r="E13" s="46"/>
      <c r="F13" s="52">
        <v>2.19</v>
      </c>
      <c r="G13" s="53">
        <v>2.17</v>
      </c>
      <c r="H13" s="53">
        <v>2.15</v>
      </c>
      <c r="I13" s="54">
        <v>2.12</v>
      </c>
      <c r="J13" s="54">
        <v>2.21</v>
      </c>
      <c r="K13" s="54">
        <v>2.35</v>
      </c>
      <c r="L13" s="54">
        <v>2.28</v>
      </c>
      <c r="M13" s="54">
        <v>2.25</v>
      </c>
      <c r="N13" s="54">
        <v>2.31</v>
      </c>
      <c r="O13" s="54">
        <v>2.31</v>
      </c>
      <c r="P13" s="54">
        <v>2.14</v>
      </c>
      <c r="Q13" s="54">
        <v>2.09</v>
      </c>
      <c r="R13" s="54">
        <v>2.07</v>
      </c>
      <c r="S13" s="54">
        <v>2.06</v>
      </c>
      <c r="T13" s="54">
        <v>2.06</v>
      </c>
      <c r="U13" s="54">
        <v>2.05</v>
      </c>
      <c r="V13" s="54">
        <v>2.05</v>
      </c>
      <c r="W13" s="53">
        <v>2.05</v>
      </c>
      <c r="X13" s="53">
        <v>2.04</v>
      </c>
      <c r="Y13" s="53">
        <v>2.09</v>
      </c>
      <c r="Z13" s="53">
        <v>2.04</v>
      </c>
      <c r="AA13" s="53">
        <v>2.02</v>
      </c>
      <c r="AB13" s="53">
        <v>2.02</v>
      </c>
      <c r="AC13" s="53">
        <v>2.01</v>
      </c>
      <c r="AD13" s="53">
        <v>2</v>
      </c>
      <c r="AE13" s="53">
        <v>1.99</v>
      </c>
      <c r="AF13" s="53">
        <v>1.97</v>
      </c>
      <c r="AG13" s="53">
        <v>1.96</v>
      </c>
      <c r="AH13" s="53">
        <v>1.94</v>
      </c>
      <c r="AI13" s="53">
        <v>1.94</v>
      </c>
      <c r="AJ13" s="53">
        <v>3.78</v>
      </c>
      <c r="AK13" s="19">
        <f t="shared" si="1"/>
        <v>2.1519354838709677</v>
      </c>
      <c r="AL13" s="20">
        <f t="shared" si="0"/>
        <v>2.35</v>
      </c>
    </row>
    <row r="14" spans="1:38" s="55" customFormat="1" ht="15" customHeight="1">
      <c r="A14" s="55">
        <v>0.94</v>
      </c>
      <c r="B14" s="56" t="s">
        <v>17</v>
      </c>
      <c r="C14" s="57">
        <v>4</v>
      </c>
      <c r="D14" s="58"/>
      <c r="E14" s="59"/>
      <c r="F14" s="60">
        <v>0.41</v>
      </c>
      <c r="G14" s="61">
        <v>0.4</v>
      </c>
      <c r="H14" s="61">
        <v>0.39</v>
      </c>
      <c r="I14" s="61">
        <v>0.38</v>
      </c>
      <c r="J14" s="61">
        <v>0.85</v>
      </c>
      <c r="K14" s="61">
        <v>1.25</v>
      </c>
      <c r="L14" s="61">
        <v>1.3</v>
      </c>
      <c r="M14" s="61">
        <v>1.69</v>
      </c>
      <c r="N14" s="61">
        <v>2.24</v>
      </c>
      <c r="O14" s="61">
        <v>2.24</v>
      </c>
      <c r="P14" s="61">
        <v>2.1</v>
      </c>
      <c r="Q14" s="61">
        <v>1.89</v>
      </c>
      <c r="R14" s="61">
        <v>1.54</v>
      </c>
      <c r="S14" s="61">
        <v>0.66</v>
      </c>
      <c r="T14" s="61">
        <v>0.57</v>
      </c>
      <c r="U14" s="61">
        <v>0.53</v>
      </c>
      <c r="V14" s="61">
        <v>0.5</v>
      </c>
      <c r="W14" s="62">
        <v>0.49</v>
      </c>
      <c r="X14" s="62">
        <v>0.48</v>
      </c>
      <c r="Y14" s="62">
        <v>0.46</v>
      </c>
      <c r="Z14" s="62">
        <v>0.45</v>
      </c>
      <c r="AA14" s="62">
        <v>0.43</v>
      </c>
      <c r="AB14" s="63">
        <v>0.43</v>
      </c>
      <c r="AC14" s="62">
        <v>0.42</v>
      </c>
      <c r="AD14" s="62">
        <v>0.42</v>
      </c>
      <c r="AE14" s="62">
        <v>0.41</v>
      </c>
      <c r="AF14" s="62">
        <v>0.41</v>
      </c>
      <c r="AG14" s="62">
        <v>0.4</v>
      </c>
      <c r="AH14" s="62">
        <v>0.4</v>
      </c>
      <c r="AI14" s="62">
        <v>0.4</v>
      </c>
      <c r="AJ14" s="62">
        <v>1.05</v>
      </c>
      <c r="AK14" s="19">
        <f t="shared" si="1"/>
        <v>0.8254838709677419</v>
      </c>
      <c r="AL14" s="20">
        <f t="shared" si="0"/>
        <v>2.24</v>
      </c>
    </row>
    <row r="15" spans="1:42" ht="15" customHeight="1">
      <c r="A15">
        <v>4.17</v>
      </c>
      <c r="B15" s="64" t="s">
        <v>18</v>
      </c>
      <c r="C15" s="65">
        <v>4.7</v>
      </c>
      <c r="D15" s="66">
        <v>5.3</v>
      </c>
      <c r="E15" s="67">
        <v>5.7</v>
      </c>
      <c r="F15" s="68">
        <v>3.7</v>
      </c>
      <c r="G15" s="68">
        <v>3.65</v>
      </c>
      <c r="H15" s="68">
        <v>3.58</v>
      </c>
      <c r="I15" s="68">
        <v>3.53</v>
      </c>
      <c r="J15" s="68">
        <v>3.53</v>
      </c>
      <c r="K15" s="68">
        <v>3.58</v>
      </c>
      <c r="L15" s="68">
        <v>3.52</v>
      </c>
      <c r="M15" s="68">
        <v>3.47</v>
      </c>
      <c r="N15" s="68">
        <v>3.51</v>
      </c>
      <c r="O15" s="68">
        <v>3.51</v>
      </c>
      <c r="P15" s="68">
        <v>3.43</v>
      </c>
      <c r="Q15" s="68">
        <v>3.35</v>
      </c>
      <c r="R15" s="68">
        <v>3.28</v>
      </c>
      <c r="S15" s="68">
        <v>3.24</v>
      </c>
      <c r="T15" s="68">
        <v>3.25</v>
      </c>
      <c r="U15" s="68">
        <v>3.28</v>
      </c>
      <c r="V15" s="68">
        <v>3.332</v>
      </c>
      <c r="W15" s="68">
        <v>3.38</v>
      </c>
      <c r="X15" s="68">
        <v>3.4</v>
      </c>
      <c r="Y15" s="68">
        <v>3.42</v>
      </c>
      <c r="Z15" s="68">
        <v>3.44</v>
      </c>
      <c r="AA15" s="68">
        <v>3.42</v>
      </c>
      <c r="AB15" s="68">
        <v>3.43</v>
      </c>
      <c r="AC15" s="68">
        <v>3.43</v>
      </c>
      <c r="AD15" s="68">
        <v>3.43</v>
      </c>
      <c r="AE15" s="68">
        <v>3.43</v>
      </c>
      <c r="AF15" s="68">
        <v>3.42</v>
      </c>
      <c r="AG15" s="68">
        <v>3.41</v>
      </c>
      <c r="AH15" s="68">
        <v>3.43</v>
      </c>
      <c r="AI15" s="68">
        <v>3.41</v>
      </c>
      <c r="AJ15" s="68">
        <v>3.4</v>
      </c>
      <c r="AK15" s="19">
        <f>AVERAGE(F15:AG15)</f>
        <v>3.441142857142858</v>
      </c>
      <c r="AL15" s="20">
        <f t="shared" si="0"/>
        <v>3.58</v>
      </c>
      <c r="AN15">
        <v>1.53</v>
      </c>
      <c r="AO15">
        <v>3.95</v>
      </c>
      <c r="AP15">
        <v>7.43</v>
      </c>
    </row>
    <row r="16" ht="15" customHeight="1"/>
    <row r="17" ht="15" customHeight="1"/>
    <row r="18" spans="2:3" ht="15" customHeight="1">
      <c r="B18" s="69" t="s">
        <v>19</v>
      </c>
      <c r="C18" s="70" t="s">
        <v>20</v>
      </c>
    </row>
    <row r="19" spans="2:3" ht="17.25">
      <c r="B19" s="69" t="s">
        <v>21</v>
      </c>
      <c r="C19" s="71" t="s">
        <v>20</v>
      </c>
    </row>
    <row r="20" spans="2:17" ht="17.25">
      <c r="B20" s="69" t="s">
        <v>22</v>
      </c>
      <c r="C20" s="72" t="s">
        <v>20</v>
      </c>
      <c r="Q20" s="35"/>
    </row>
    <row r="21" spans="2:3" ht="17.25">
      <c r="B21" s="69" t="s">
        <v>23</v>
      </c>
      <c r="C21" s="73" t="s">
        <v>20</v>
      </c>
    </row>
    <row r="22" spans="1:3" ht="18.75">
      <c r="A22" s="74"/>
      <c r="B22" s="69" t="s">
        <v>24</v>
      </c>
      <c r="C22" s="75" t="s">
        <v>20</v>
      </c>
    </row>
    <row r="23" spans="2:3" ht="17.25">
      <c r="B23" s="69" t="s">
        <v>25</v>
      </c>
      <c r="C23" s="76" t="s">
        <v>20</v>
      </c>
    </row>
    <row r="24" spans="2:3" ht="16.5">
      <c r="B24" s="69" t="s">
        <v>26</v>
      </c>
      <c r="C24" s="77" t="s">
        <v>20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workbookViewId="0" topLeftCell="A1">
      <selection activeCell="D2" sqref="D2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57421875" style="0" customWidth="1"/>
    <col min="5" max="5" width="16.57421875" style="0" customWidth="1"/>
    <col min="6" max="6" width="9.7109375" style="0" customWidth="1"/>
    <col min="7" max="7" width="10.7109375" style="0" customWidth="1"/>
    <col min="8" max="9" width="9.8515625" style="0" customWidth="1"/>
    <col min="10" max="10" width="10.7109375" style="0" customWidth="1"/>
    <col min="11" max="11" width="7.421875" style="0" customWidth="1"/>
    <col min="12" max="12" width="6.57421875" style="0" customWidth="1"/>
    <col min="13" max="13" width="4.57421875" style="55" customWidth="1"/>
    <col min="14" max="14" width="4.57421875" style="0" customWidth="1"/>
    <col min="17" max="17" width="1.57421875" style="0" customWidth="1"/>
    <col min="18" max="18" width="10.7109375" style="0" customWidth="1"/>
    <col min="19" max="20" width="3.7109375" style="0" customWidth="1"/>
  </cols>
  <sheetData>
    <row r="1" ht="12.75">
      <c r="M1"/>
    </row>
    <row r="2" spans="6:11" ht="19.5" customHeight="1">
      <c r="F2" s="78" t="s">
        <v>27</v>
      </c>
      <c r="G2" s="78"/>
      <c r="J2" s="78"/>
      <c r="K2" s="78"/>
    </row>
    <row r="3" spans="6:11" ht="12.75" customHeight="1">
      <c r="F3" s="78" t="s">
        <v>28</v>
      </c>
      <c r="G3" s="78"/>
      <c r="J3" s="78"/>
      <c r="K3" s="78"/>
    </row>
    <row r="4" spans="6:11" ht="12.75">
      <c r="F4" s="78" t="s">
        <v>29</v>
      </c>
      <c r="G4" s="78"/>
      <c r="H4" s="78"/>
      <c r="I4" s="78"/>
      <c r="J4" s="78"/>
      <c r="K4" s="78"/>
    </row>
    <row r="5" spans="6:11" ht="12.75">
      <c r="F5" s="78" t="s">
        <v>30</v>
      </c>
      <c r="G5" s="78"/>
      <c r="H5" s="78"/>
      <c r="I5" s="78"/>
      <c r="J5" s="78"/>
      <c r="K5" s="78"/>
    </row>
    <row r="6" spans="6:22" s="79" customFormat="1" ht="15" customHeight="1">
      <c r="F6" s="80" t="s">
        <v>31</v>
      </c>
      <c r="G6" s="80"/>
      <c r="H6" s="80"/>
      <c r="I6" s="80"/>
      <c r="J6" s="80"/>
      <c r="K6" s="80"/>
      <c r="M6" s="81"/>
      <c r="S6"/>
      <c r="T6"/>
      <c r="U6"/>
      <c r="V6"/>
    </row>
    <row r="7" spans="5:22" s="82" customFormat="1" ht="19.5" customHeight="1">
      <c r="E7" s="83" t="s">
        <v>32</v>
      </c>
      <c r="F7" s="83"/>
      <c r="G7" s="83"/>
      <c r="H7" s="83"/>
      <c r="I7" s="83"/>
      <c r="J7" s="83"/>
      <c r="K7" s="83"/>
      <c r="L7" s="83"/>
      <c r="M7" s="83"/>
      <c r="N7" s="83"/>
      <c r="S7"/>
      <c r="T7"/>
      <c r="U7"/>
      <c r="V7"/>
    </row>
    <row r="8" spans="4:27" ht="12.75">
      <c r="D8" s="84"/>
      <c r="E8" s="84"/>
      <c r="F8" s="84"/>
      <c r="G8" s="84"/>
      <c r="H8" s="84"/>
      <c r="I8" s="84"/>
      <c r="J8" s="84"/>
      <c r="K8" s="84"/>
      <c r="L8" s="84"/>
      <c r="M8" s="85"/>
      <c r="Z8" s="82"/>
      <c r="AA8" s="82"/>
    </row>
    <row r="9" spans="4:27" ht="12.75">
      <c r="D9" s="78"/>
      <c r="E9" s="86" t="s">
        <v>33</v>
      </c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78"/>
      <c r="R9" s="78"/>
      <c r="Z9" s="82"/>
      <c r="AA9" s="82"/>
    </row>
    <row r="10" spans="4:27" ht="12.75">
      <c r="D10" s="10"/>
      <c r="E10" s="10"/>
      <c r="F10" s="10"/>
      <c r="G10" s="10"/>
      <c r="H10" s="10"/>
      <c r="I10" s="10"/>
      <c r="J10" s="10"/>
      <c r="K10" s="10"/>
      <c r="L10" s="10"/>
      <c r="M10" s="87"/>
      <c r="S10" s="88" t="s">
        <v>34</v>
      </c>
      <c r="T10" s="89" t="s">
        <v>34</v>
      </c>
      <c r="Z10" s="82"/>
      <c r="AA10" s="82"/>
    </row>
    <row r="11" spans="4:27" ht="13.5">
      <c r="D11" s="90"/>
      <c r="E11" s="91" t="s">
        <v>1</v>
      </c>
      <c r="F11" s="92"/>
      <c r="G11" s="92"/>
      <c r="H11" s="93"/>
      <c r="K11" s="90"/>
      <c r="L11" s="90"/>
      <c r="M11" s="94"/>
      <c r="Z11" s="82"/>
      <c r="AA11" s="82"/>
    </row>
    <row r="12" spans="4:13" ht="14.25" customHeight="1">
      <c r="D12" s="95"/>
      <c r="E12" s="96" t="s">
        <v>35</v>
      </c>
      <c r="F12" s="97" t="s">
        <v>36</v>
      </c>
      <c r="G12" s="98" t="s">
        <v>37</v>
      </c>
      <c r="H12" s="99" t="s">
        <v>38</v>
      </c>
      <c r="I12" s="99"/>
      <c r="J12" s="100" t="s">
        <v>39</v>
      </c>
      <c r="K12" s="100" t="s">
        <v>40</v>
      </c>
      <c r="L12" s="97" t="s">
        <v>41</v>
      </c>
      <c r="M12" s="101"/>
    </row>
    <row r="13" spans="4:19" ht="15.75" customHeight="1">
      <c r="D13" s="95"/>
      <c r="E13" s="102" t="s">
        <v>42</v>
      </c>
      <c r="F13" s="103" t="s">
        <v>43</v>
      </c>
      <c r="G13" s="104" t="s">
        <v>44</v>
      </c>
      <c r="H13" s="105">
        <v>28</v>
      </c>
      <c r="I13" s="8">
        <v>29</v>
      </c>
      <c r="J13" s="106" t="s">
        <v>45</v>
      </c>
      <c r="K13" s="106" t="s">
        <v>46</v>
      </c>
      <c r="L13" s="107"/>
      <c r="M13" s="101"/>
      <c r="S13" s="93" t="s">
        <v>47</v>
      </c>
    </row>
    <row r="14" spans="4:18" ht="15" customHeight="1">
      <c r="D14" s="95"/>
      <c r="E14" s="108" t="s">
        <v>8</v>
      </c>
      <c r="F14" s="109">
        <v>4</v>
      </c>
      <c r="G14" s="110">
        <v>65.98</v>
      </c>
      <c r="H14" s="111">
        <v>4.35</v>
      </c>
      <c r="I14" s="112">
        <v>4.3</v>
      </c>
      <c r="J14" s="113">
        <f>IF(I14="S/D"," ",(+I14-H14)*100)</f>
        <v>-4.999999999999982</v>
      </c>
      <c r="K14" s="111">
        <f>IF(J14&lt;0,"B",IF(J14&gt;0,"C","E"))</f>
        <v>0</v>
      </c>
      <c r="L14" s="114" t="s">
        <v>48</v>
      </c>
      <c r="M14" s="115"/>
      <c r="Q14" s="116"/>
      <c r="R14" s="116"/>
    </row>
    <row r="15" spans="4:18" ht="15" customHeight="1">
      <c r="D15" s="95"/>
      <c r="E15" s="117" t="s">
        <v>9</v>
      </c>
      <c r="F15" s="118">
        <v>3.5</v>
      </c>
      <c r="G15" s="119">
        <v>43.2</v>
      </c>
      <c r="H15" s="120" t="s">
        <v>34</v>
      </c>
      <c r="I15" s="32" t="s">
        <v>34</v>
      </c>
      <c r="J15" s="121" t="s">
        <v>49</v>
      </c>
      <c r="K15" s="122" t="s">
        <v>49</v>
      </c>
      <c r="L15" s="123" t="s">
        <v>48</v>
      </c>
      <c r="M15" s="115"/>
      <c r="Q15" s="116"/>
      <c r="R15" s="116"/>
    </row>
    <row r="16" spans="4:18" ht="15" customHeight="1">
      <c r="D16" s="95"/>
      <c r="E16" s="117" t="s">
        <v>10</v>
      </c>
      <c r="F16" s="118">
        <v>9</v>
      </c>
      <c r="G16" s="119">
        <v>26.85</v>
      </c>
      <c r="H16" s="124">
        <v>9.17</v>
      </c>
      <c r="I16" s="30">
        <v>9.17</v>
      </c>
      <c r="J16" s="125">
        <f>IF(I16="S/D"," ",(+I16-H16)*100)</f>
        <v>0</v>
      </c>
      <c r="K16" s="124">
        <f>IF(J16&lt;0,"B",IF(J16&gt;0,"C","E"))</f>
        <v>0</v>
      </c>
      <c r="L16" s="123" t="s">
        <v>48</v>
      </c>
      <c r="M16" s="115"/>
      <c r="Q16" s="116"/>
      <c r="R16" s="116"/>
    </row>
    <row r="17" spans="4:18" ht="15" customHeight="1">
      <c r="D17" s="95"/>
      <c r="E17" s="117" t="s">
        <v>50</v>
      </c>
      <c r="F17" s="118">
        <v>4.5</v>
      </c>
      <c r="G17" s="119">
        <v>22.84</v>
      </c>
      <c r="H17" s="120" t="s">
        <v>34</v>
      </c>
      <c r="I17" s="32" t="s">
        <v>34</v>
      </c>
      <c r="J17" s="126" t="s">
        <v>49</v>
      </c>
      <c r="K17" s="127" t="s">
        <v>49</v>
      </c>
      <c r="L17" s="123" t="s">
        <v>48</v>
      </c>
      <c r="M17" s="115"/>
      <c r="Q17" s="116"/>
      <c r="R17" s="116"/>
    </row>
    <row r="18" spans="4:18" ht="15" customHeight="1">
      <c r="D18" s="128"/>
      <c r="E18" s="117" t="s">
        <v>12</v>
      </c>
      <c r="F18" s="118">
        <v>4.7</v>
      </c>
      <c r="G18" s="119">
        <v>11.09</v>
      </c>
      <c r="H18" s="129">
        <v>4.58</v>
      </c>
      <c r="I18" s="34">
        <v>4.56</v>
      </c>
      <c r="J18" s="130">
        <f aca="true" t="shared" si="0" ref="J18:J19">IF(I18="S/D"," ",(+I18-H18)*100)</f>
        <v>-2.000000000000046</v>
      </c>
      <c r="K18" s="129">
        <f aca="true" t="shared" si="1" ref="K18:K19">IF(J18&lt;0,"B",IF(J18&gt;0,"C","E"))</f>
        <v>0</v>
      </c>
      <c r="L18" s="131"/>
      <c r="M18" s="115"/>
      <c r="Q18" s="116"/>
      <c r="R18" s="116"/>
    </row>
    <row r="19" spans="4:18" ht="15" customHeight="1">
      <c r="D19" s="95"/>
      <c r="E19" s="132" t="s">
        <v>13</v>
      </c>
      <c r="F19" s="133">
        <v>4.7</v>
      </c>
      <c r="G19" s="134">
        <v>8.07</v>
      </c>
      <c r="H19" s="135">
        <v>3.57</v>
      </c>
      <c r="I19" s="38">
        <v>3.58</v>
      </c>
      <c r="J19" s="136">
        <f t="shared" si="0"/>
        <v>1.000000000000023</v>
      </c>
      <c r="K19" s="137">
        <f t="shared" si="1"/>
        <v>0</v>
      </c>
      <c r="L19" s="138"/>
      <c r="M19" s="115"/>
      <c r="Q19" s="116"/>
      <c r="R19" s="116"/>
    </row>
    <row r="20" spans="5:18" ht="15" customHeight="1">
      <c r="E20" s="139" t="s">
        <v>51</v>
      </c>
      <c r="F20" s="140"/>
      <c r="G20" s="141">
        <v>34.61</v>
      </c>
      <c r="H20" s="142" t="s">
        <v>34</v>
      </c>
      <c r="I20" s="143" t="s">
        <v>34</v>
      </c>
      <c r="J20" s="144" t="s">
        <v>49</v>
      </c>
      <c r="K20" s="143" t="s">
        <v>49</v>
      </c>
      <c r="L20" s="145"/>
      <c r="M20" s="146"/>
      <c r="Q20" s="116"/>
      <c r="R20" s="116"/>
    </row>
    <row r="21" spans="4:18" ht="15" customHeight="1">
      <c r="D21" s="95"/>
      <c r="E21" s="147" t="s">
        <v>15</v>
      </c>
      <c r="F21" s="148"/>
      <c r="G21" s="149">
        <v>42.98</v>
      </c>
      <c r="H21" s="45">
        <v>1.87</v>
      </c>
      <c r="I21" s="54">
        <v>1.85</v>
      </c>
      <c r="J21" s="150">
        <f aca="true" t="shared" si="2" ref="J21:J24">IF(I21="S/D"," ",(+I21-H21)*100)</f>
        <v>-2.0000000000000018</v>
      </c>
      <c r="K21" s="143">
        <f aca="true" t="shared" si="3" ref="K21:K24">IF(J21&lt;0,"B",IF(J21&gt;0,"C","E"))</f>
        <v>0</v>
      </c>
      <c r="L21" s="145"/>
      <c r="M21" s="115"/>
      <c r="Q21" s="116"/>
      <c r="R21" s="116"/>
    </row>
    <row r="22" spans="4:18" ht="15" customHeight="1">
      <c r="D22" s="95"/>
      <c r="E22" s="147" t="s">
        <v>16</v>
      </c>
      <c r="F22" s="148"/>
      <c r="G22" s="149">
        <v>33.15</v>
      </c>
      <c r="H22" s="45">
        <v>1.96</v>
      </c>
      <c r="I22" s="54">
        <v>1.94</v>
      </c>
      <c r="J22" s="150">
        <f t="shared" si="2"/>
        <v>-2.0000000000000018</v>
      </c>
      <c r="K22" s="143">
        <f t="shared" si="3"/>
        <v>0</v>
      </c>
      <c r="L22" s="145"/>
      <c r="M22" s="151"/>
      <c r="Q22" s="116"/>
      <c r="R22" s="116"/>
    </row>
    <row r="23" spans="5:18" ht="15" customHeight="1">
      <c r="E23" s="152" t="s">
        <v>17</v>
      </c>
      <c r="F23" s="153">
        <v>4</v>
      </c>
      <c r="G23" s="154">
        <v>28.05</v>
      </c>
      <c r="H23" s="155">
        <v>0.4</v>
      </c>
      <c r="I23" s="61">
        <v>0.4</v>
      </c>
      <c r="J23" s="156">
        <f t="shared" si="2"/>
        <v>0</v>
      </c>
      <c r="K23" s="143">
        <f t="shared" si="3"/>
        <v>0</v>
      </c>
      <c r="L23" s="145"/>
      <c r="M23" s="146"/>
      <c r="Q23" s="116"/>
      <c r="R23" s="116"/>
    </row>
    <row r="24" spans="5:18" ht="16.5" customHeight="1">
      <c r="E24" s="157" t="s">
        <v>52</v>
      </c>
      <c r="F24" s="158">
        <v>5.3</v>
      </c>
      <c r="G24" s="159">
        <v>8.19</v>
      </c>
      <c r="H24" s="160">
        <v>3.41</v>
      </c>
      <c r="I24" s="68">
        <v>3.43</v>
      </c>
      <c r="J24" s="161">
        <f t="shared" si="2"/>
        <v>2.0000000000000018</v>
      </c>
      <c r="K24" s="162">
        <f t="shared" si="3"/>
        <v>0</v>
      </c>
      <c r="L24" s="163"/>
      <c r="M24" s="146"/>
      <c r="Q24" s="116"/>
      <c r="R24" s="116"/>
    </row>
    <row r="25" spans="5:18" ht="16.5" customHeight="1">
      <c r="E25" s="164" t="s">
        <v>53</v>
      </c>
      <c r="F25" s="165"/>
      <c r="G25" s="165"/>
      <c r="H25" s="165"/>
      <c r="I25" s="165"/>
      <c r="J25" s="165"/>
      <c r="K25" s="165"/>
      <c r="L25" s="165"/>
      <c r="Q25" s="116"/>
      <c r="R25" s="116"/>
    </row>
    <row r="26" spans="5:8" ht="12.75">
      <c r="E26" s="166" t="s">
        <v>54</v>
      </c>
      <c r="H26" s="166" t="s">
        <v>55</v>
      </c>
    </row>
    <row r="27" ht="12.75">
      <c r="E27" s="166" t="s">
        <v>56</v>
      </c>
    </row>
    <row r="28" ht="12.75">
      <c r="E28" s="166" t="s">
        <v>57</v>
      </c>
    </row>
    <row r="29" spans="5:13" s="167" customFormat="1" ht="12">
      <c r="E29" s="168" t="s">
        <v>58</v>
      </c>
      <c r="M29" s="169"/>
    </row>
    <row r="30" spans="5:13" s="167" customFormat="1" ht="9.75" customHeight="1">
      <c r="E30" s="170" t="s">
        <v>59</v>
      </c>
      <c r="F30" s="167" t="s">
        <v>60</v>
      </c>
      <c r="I30" s="171" t="s">
        <v>59</v>
      </c>
      <c r="J30" s="167" t="s">
        <v>26</v>
      </c>
      <c r="M30" s="169"/>
    </row>
    <row r="31" spans="5:13" s="167" customFormat="1" ht="9.75" customHeight="1">
      <c r="E31" s="172" t="s">
        <v>59</v>
      </c>
      <c r="F31" s="167" t="s">
        <v>61</v>
      </c>
      <c r="M31" s="169"/>
    </row>
    <row r="32" spans="5:13" s="167" customFormat="1" ht="9.75" customHeight="1">
      <c r="E32" s="173" t="s">
        <v>59</v>
      </c>
      <c r="F32" s="167" t="s">
        <v>62</v>
      </c>
      <c r="M32" s="169"/>
    </row>
    <row r="33" spans="5:13" s="167" customFormat="1" ht="9.75" customHeight="1">
      <c r="E33" s="174" t="s">
        <v>59</v>
      </c>
      <c r="F33" s="167" t="s">
        <v>63</v>
      </c>
      <c r="M33" s="169"/>
    </row>
    <row r="34" spans="5:13" s="167" customFormat="1" ht="10.5" customHeight="1">
      <c r="E34" s="175" t="s">
        <v>48</v>
      </c>
      <c r="F34" s="176" t="s">
        <v>64</v>
      </c>
      <c r="G34" s="176"/>
      <c r="M34" s="169"/>
    </row>
    <row r="35" spans="5:13" s="167" customFormat="1" ht="10.5" customHeight="1">
      <c r="E35" s="177" t="s">
        <v>65</v>
      </c>
      <c r="F35" s="176" t="s">
        <v>66</v>
      </c>
      <c r="G35" s="176"/>
      <c r="M35" s="169"/>
    </row>
    <row r="36" spans="5:9" ht="15">
      <c r="E36" s="168" t="s">
        <v>67</v>
      </c>
      <c r="I36" s="178"/>
    </row>
    <row r="37" spans="5:10" ht="12.75">
      <c r="E37" s="168" t="s">
        <v>68</v>
      </c>
      <c r="F37" s="179" t="s">
        <v>69</v>
      </c>
      <c r="G37" s="179"/>
      <c r="H37" s="180"/>
      <c r="J37" s="181"/>
    </row>
    <row r="38" spans="1:12" ht="12.75">
      <c r="A38" s="182"/>
      <c r="E38" s="168" t="s">
        <v>70</v>
      </c>
      <c r="F38" s="183"/>
      <c r="G38" s="183"/>
      <c r="K38" s="179"/>
      <c r="L38" s="179"/>
    </row>
  </sheetData>
  <sheetProtection selectLockedCells="1" selectUnlockedCells="1"/>
  <mergeCells count="4">
    <mergeCell ref="E7:N7"/>
    <mergeCell ref="D8:L8"/>
    <mergeCell ref="E9:P9"/>
    <mergeCell ref="H12:I12"/>
  </mergeCells>
  <hyperlinks>
    <hyperlink ref="F37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/>
  <dcterms:created xsi:type="dcterms:W3CDTF">2016-08-11T11:21:10Z</dcterms:created>
  <dcterms:modified xsi:type="dcterms:W3CDTF">2019-04-01T14:36:45Z</dcterms:modified>
  <cp:category/>
  <cp:version/>
  <cp:contentType/>
  <cp:contentStatus/>
  <cp:revision>1</cp:revision>
</cp:coreProperties>
</file>