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<sst xmlns="http://schemas.openxmlformats.org/spreadsheetml/2006/main" count="103" uniqueCount="72">
  <si>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ALTURAS HIDROMETRICAS DE LA CUENCA DEL RIO SALADO</t>
  </si>
  <si>
    <t>FEBRERO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</si>
  <si>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</si>
  <si>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</si>
  <si>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</si>
  <si>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</si>
  <si>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</si>
  <si>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</si>
  <si>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</si>
  <si>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</si>
  <si>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</si>
  <si>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</si>
  <si>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</si>
  <si>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</si>
  <si>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</si>
  <si>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</si>
  <si>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</si>
  <si>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</si>
  <si>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</si>
  <si>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</si>
  <si>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</si>
  <si>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</si>
  <si>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</si>
  <si>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</si>
  <si>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</si>
  <si>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</si>
  <si>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</si>
  <si>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</si>
  <si>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</si>
  <si>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</si>
  <si>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</si>
  <si>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</si>
  <si>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</si>
  <si>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</si>
  <si>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</si>
  <si>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</si>
  <si>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</si>
  <si>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</si>
  <si>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</si>
  <si>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</si>
  <si>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</si>
  <si>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</si>
  <si>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</si>
  <si>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</si>
  <si>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</si>
  <si>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</si>
  <si>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</si>
  <si>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</si>
  <si>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</si>
  <si>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SD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</si>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</sst>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4.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9" borderId="21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23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24" fillId="19" borderId="21" xfId="0" applyNumberFormat="1" applyFont="1" applyFill="1" applyBorder="1" applyAlignment="1">
      <alignment horizontal="center"/>
    </xf>
    <xf numFmtId="166" fontId="21" fillId="19" borderId="22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22" fillId="7" borderId="2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5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1" xfId="0" applyNumberFormat="1" applyFont="1" applyFill="1" applyBorder="1" applyAlignment="1">
      <alignment horizontal="center"/>
    </xf>
    <xf numFmtId="166" fontId="29" fillId="7" borderId="2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5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1" xfId="0" applyNumberFormat="1" applyFont="1" applyFill="1" applyBorder="1" applyAlignment="1">
      <alignment horizontal="center"/>
    </xf>
    <xf numFmtId="166" fontId="33" fillId="7" borderId="21" xfId="0" applyNumberFormat="1" applyFont="1" applyFill="1" applyBorder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8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9" fillId="0" borderId="0" xfId="0" applyFont="1" applyAlignment="1">
      <alignment/>
    </xf>
    <xf numFmtId="164" fontId="38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38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38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38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38" fillId="19" borderId="40" xfId="0" applyNumberFormat="1" applyFont="1" applyFill="1" applyBorder="1" applyAlignment="1">
      <alignment horizontal="center"/>
    </xf>
    <xf numFmtId="166" fontId="26" fillId="19" borderId="24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38" fillId="19" borderId="42" xfId="0" applyNumberFormat="1" applyFont="1" applyFill="1" applyBorder="1" applyAlignment="1">
      <alignment horizontal="center"/>
    </xf>
    <xf numFmtId="168" fontId="0" fillId="19" borderId="42" xfId="0" applyNumberFormat="1" applyFont="1" applyFill="1" applyBorder="1" applyAlignment="1">
      <alignment horizontal="center"/>
    </xf>
    <xf numFmtId="166" fontId="19" fillId="19" borderId="42" xfId="0" applyNumberFormat="1" applyFont="1" applyFill="1" applyBorder="1" applyAlignment="1">
      <alignment horizontal="center"/>
    </xf>
    <xf numFmtId="166" fontId="21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38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38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26" fillId="7" borderId="24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38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38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2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2" fillId="0" borderId="0" xfId="0" applyFont="1" applyFill="1" applyAlignment="1">
      <alignment/>
    </xf>
    <xf numFmtId="164" fontId="43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6" fillId="0" borderId="0" xfId="0" applyNumberFormat="1" applyFont="1" applyFill="1" applyBorder="1" applyAlignment="1">
      <alignment horizontal="left"/>
    </xf>
    <xf numFmtId="164" fontId="47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8" fillId="0" borderId="0" xfId="0" applyFont="1" applyAlignment="1">
      <alignment horizontal="center" vertical="center" wrapText="1"/>
    </xf>
    <xf numFmtId="164" fontId="49" fillId="0" borderId="0" xfId="0" applyFont="1" applyAlignment="1">
      <alignment/>
    </xf>
    <xf numFmtId="164" fontId="50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8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275"/>
          <c:w val="0.959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FEBRERO!$F$4:$AG$4</c:f>
              <c:numCache/>
            </c:numRef>
          </c:xVal>
          <c:yVal>
            <c:numRef>
              <c:f>FEBRERO!$F$9:$AG$9</c:f>
              <c:numCache/>
            </c:numRef>
          </c:yVal>
          <c:smooth val="1"/>
        </c:ser>
        <c:ser>
          <c:idx val="1"/>
          <c:order val="1"/>
          <c:tx>
            <c:strRef>
              <c:f>FEBRERO!$B$10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FEBRERO!$F$10:$AG$10</c:f>
              <c:numCache/>
            </c:numRef>
          </c:yVal>
          <c:smooth val="1"/>
        </c:ser>
        <c:ser>
          <c:idx val="2"/>
          <c:order val="2"/>
          <c:tx>
            <c:strRef>
              <c:f>FEBRERO!$B$15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FEBRERO!$F$15:$AG$15</c:f>
              <c:numCache/>
            </c:numRef>
          </c:yVal>
          <c:smooth val="1"/>
        </c:ser>
        <c:ser>
          <c:idx val="3"/>
          <c:order val="3"/>
          <c:tx>
            <c:strRef>
              <c:f>FEBRERO!$B$11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FEBRERO!$F$4:$AG$4</c:f>
              <c:numCache/>
            </c:numRef>
          </c:xVal>
          <c:yVal>
            <c:numRef>
              <c:f>FEBRERO!$F$11:$AG$11</c:f>
              <c:numCache/>
            </c:numRef>
          </c:yVal>
          <c:smooth val="1"/>
        </c:ser>
        <c:ser>
          <c:idx val="4"/>
          <c:order val="4"/>
          <c:tx>
            <c:strRef>
              <c:f>FEBRERO!$B$12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FEBRERO!$F$4:$AG$4</c:f>
              <c:numCache/>
            </c:numRef>
          </c:xVal>
          <c:yVal>
            <c:numRef>
              <c:f>FEBRERO!$F$12:$AG$12</c:f>
              <c:numCache/>
            </c:numRef>
          </c:yVal>
          <c:smooth val="1"/>
        </c:ser>
        <c:axId val="18292971"/>
        <c:axId val="30419012"/>
      </c:scatterChart>
      <c:val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At val="0"/>
        <c:crossBetween val="midCat"/>
        <c:dispUnits/>
      </c:valAx>
      <c:valAx>
        <c:axId val="3041901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775"/>
          <c:y val="0.964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9"/>
          <c:w val="0.942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FEBRERO!$F$7:$AG$7</c:f>
              <c:numCache/>
            </c:numRef>
          </c:yVal>
          <c:smooth val="1"/>
        </c:ser>
        <c:ser>
          <c:idx val="1"/>
          <c:order val="1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FEBRERO!$F$14:$AG$14</c:f>
              <c:numCache/>
            </c:numRef>
          </c:yVal>
          <c:smooth val="1"/>
        </c:ser>
        <c:ser>
          <c:idx val="2"/>
          <c:order val="2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FEBRERO!$F$9:$AG$9</c:f>
              <c:numCache/>
            </c:numRef>
          </c:yVal>
          <c:smooth val="1"/>
        </c:ser>
        <c:ser>
          <c:idx val="3"/>
          <c:order val="3"/>
          <c:tx>
            <c:strRef>
              <c:f>FEBRERO!$B$6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FEBRERO!$F$6:$AG$6</c:f>
              <c:numCache/>
            </c:numRef>
          </c:yVal>
          <c:smooth val="1"/>
        </c:ser>
        <c:ser>
          <c:idx val="4"/>
          <c:order val="4"/>
          <c:tx>
            <c:strRef>
              <c:f>FEBRERO!$B$13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FEBRERO!$F$13:$AG$13</c:f>
              <c:numCache/>
            </c:numRef>
          </c:yVal>
          <c:smooth val="1"/>
        </c:ser>
        <c:axId val="5335653"/>
        <c:axId val="48020878"/>
      </c:scatterChart>
      <c:val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0"/>
        <c:crossBetween val="midCat"/>
        <c:dispUnits/>
      </c:valAx>
      <c:valAx>
        <c:axId val="4802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"/>
          <c:y val="0.9635"/>
          <c:w val="0.75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6075"/>
          <c:w val="0.851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FEBRERO!$F$7:$AG$7</c:f>
              <c:numCache/>
            </c:numRef>
          </c:yVal>
          <c:smooth val="1"/>
        </c:ser>
        <c:ser>
          <c:idx val="1"/>
          <c:order val="1"/>
          <c:tx>
            <c:strRef>
              <c:f>FEBRERO!$B$8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FEBRERO!$F$8:$AG$8</c:f>
              <c:numCache/>
            </c:numRef>
          </c:yVal>
          <c:smooth val="1"/>
        </c:ser>
        <c:ser>
          <c:idx val="2"/>
          <c:order val="2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FEBRERO!$F$14:$AG$14</c:f>
              <c:numCache/>
            </c:numRef>
          </c:yVal>
          <c:smooth val="1"/>
        </c:ser>
        <c:ser>
          <c:idx val="3"/>
          <c:order val="3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FEBRERO!$F$9:$AG$9</c:f>
              <c:numCache/>
            </c:numRef>
          </c:yVal>
          <c:smooth val="1"/>
        </c:ser>
        <c:axId val="29534719"/>
        <c:axId val="64485880"/>
      </c:scatterChart>
      <c:val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At val="0"/>
        <c:crossBetween val="midCat"/>
        <c:dispUnits/>
      </c:valAx>
      <c:valAx>
        <c:axId val="6448588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712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0.8425</cdr:y>
    </cdr:from>
    <cdr:to>
      <cdr:x>0.05775</cdr:x>
      <cdr:y>0.87475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04825" y="38862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43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66865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4"/>
  <sheetViews>
    <sheetView tabSelected="1" workbookViewId="0" topLeftCell="A1">
      <pane xSplit="5" topLeftCell="F1" activePane="topRight" state="frozen"/>
      <selection pane="topLeft" activeCell="A1" sqref="A1"/>
      <selection pane="topRight" activeCell="L5" sqref="L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3" width="5.140625" style="0" customWidth="1"/>
    <col min="34" max="34" width="8.140625" style="0" customWidth="1"/>
    <col min="35" max="36" width="4.8515625" style="0" customWidth="1"/>
    <col min="37" max="37" width="7.8515625" style="0" customWidth="1"/>
    <col min="38" max="38" width="9.140625" style="0" customWidth="1"/>
    <col min="39" max="39" width="8.8515625" style="0" customWidth="1"/>
  </cols>
  <sheetData>
    <row r="2" spans="2:35" ht="18">
      <c r="B2" s="2" t="s">
        <v>0</v>
      </c>
      <c r="C2" s="2"/>
      <c r="D2" s="2"/>
      <c r="E2" s="2"/>
      <c r="AI2" s="3"/>
    </row>
    <row r="3" spans="2:5" ht="15" customHeight="1">
      <c r="B3" s="4" t="s">
        <v>1</v>
      </c>
      <c r="C3" s="4"/>
      <c r="D3" s="4"/>
      <c r="E3" s="4"/>
    </row>
    <row r="4" spans="2:39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9" t="s">
        <v>4</v>
      </c>
      <c r="AI4" s="10" t="s">
        <v>5</v>
      </c>
      <c r="AK4" s="11" t="s">
        <v>6</v>
      </c>
      <c r="AL4" s="11" t="s">
        <v>4</v>
      </c>
      <c r="AM4" s="11" t="s">
        <v>7</v>
      </c>
    </row>
    <row r="5" spans="1:35" ht="15" customHeight="1">
      <c r="A5">
        <v>4.32</v>
      </c>
      <c r="B5" s="12" t="s">
        <v>8</v>
      </c>
      <c r="C5" s="13">
        <v>4</v>
      </c>
      <c r="D5" s="14"/>
      <c r="E5" s="15"/>
      <c r="F5" s="16">
        <v>2.6</v>
      </c>
      <c r="G5" s="17">
        <v>2.56</v>
      </c>
      <c r="H5" s="17">
        <v>2.56</v>
      </c>
      <c r="I5" s="17">
        <v>2.6</v>
      </c>
      <c r="J5" s="17">
        <v>2.63</v>
      </c>
      <c r="K5" s="17">
        <v>2.67</v>
      </c>
      <c r="L5" s="17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9">
        <f>AVERAGE(F5:AG5)</f>
        <v>2.6033333333333335</v>
      </c>
      <c r="AI5" s="20">
        <f>MAX(H5:AG5)</f>
        <v>2.67</v>
      </c>
    </row>
    <row r="6" spans="1:35" ht="15" customHeight="1">
      <c r="A6">
        <v>4.88</v>
      </c>
      <c r="B6" s="21" t="s">
        <v>9</v>
      </c>
      <c r="C6" s="22">
        <v>3.5</v>
      </c>
      <c r="D6" s="23"/>
      <c r="E6" s="24"/>
      <c r="F6" s="25"/>
      <c r="G6" s="26"/>
      <c r="H6" s="26"/>
      <c r="I6" s="26"/>
      <c r="J6" s="26"/>
      <c r="K6" s="25"/>
      <c r="L6" s="25"/>
      <c r="M6" s="25"/>
      <c r="N6" s="25"/>
      <c r="O6" s="25"/>
      <c r="P6" s="25"/>
      <c r="Q6" s="25"/>
      <c r="R6" s="25"/>
      <c r="S6" s="25"/>
      <c r="T6" s="27"/>
      <c r="U6" s="25"/>
      <c r="V6" s="25"/>
      <c r="W6" s="25"/>
      <c r="X6" s="25"/>
      <c r="Y6" s="25"/>
      <c r="Z6" s="25"/>
      <c r="AA6" s="25"/>
      <c r="AB6" s="27"/>
      <c r="AC6" s="25"/>
      <c r="AD6" s="26"/>
      <c r="AE6" s="26"/>
      <c r="AF6" s="26"/>
      <c r="AG6" s="26"/>
      <c r="AH6" s="19"/>
      <c r="AI6" s="1"/>
    </row>
    <row r="7" spans="1:35" ht="15" customHeight="1">
      <c r="A7">
        <v>8.52</v>
      </c>
      <c r="B7" s="21" t="s">
        <v>10</v>
      </c>
      <c r="C7" s="22">
        <v>9</v>
      </c>
      <c r="D7" s="23"/>
      <c r="E7" s="28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25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9" t="e">
        <f aca="true" t="shared" si="0" ref="AH7:AH15">AVERAGE(F7:AG7)</f>
        <v>#DIV/0!</v>
      </c>
      <c r="AI7" s="20">
        <f aca="true" t="shared" si="1" ref="AI7:AI15">MAX(H7:AG7)</f>
        <v>0</v>
      </c>
    </row>
    <row r="8" spans="1:35" ht="14.25" customHeight="1">
      <c r="A8">
        <v>4.65</v>
      </c>
      <c r="B8" s="21" t="s">
        <v>11</v>
      </c>
      <c r="C8" s="22">
        <v>4.5</v>
      </c>
      <c r="D8" s="23"/>
      <c r="E8" s="28"/>
      <c r="F8" s="29">
        <v>0.58</v>
      </c>
      <c r="G8" s="29">
        <v>0.61</v>
      </c>
      <c r="H8" s="29">
        <v>0.57</v>
      </c>
      <c r="I8" s="29">
        <v>0.52</v>
      </c>
      <c r="J8" s="29">
        <v>0.51</v>
      </c>
      <c r="K8" s="29">
        <v>0.51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9">
        <f t="shared" si="0"/>
        <v>0.5499999999999999</v>
      </c>
      <c r="AI8" s="20">
        <f t="shared" si="1"/>
        <v>0.57</v>
      </c>
    </row>
    <row r="9" spans="1:39" ht="15" customHeight="1">
      <c r="A9">
        <v>4.16</v>
      </c>
      <c r="B9" s="21" t="s">
        <v>12</v>
      </c>
      <c r="C9" s="22">
        <v>4.7</v>
      </c>
      <c r="D9" s="31">
        <v>5.3</v>
      </c>
      <c r="E9" s="32">
        <v>5.7</v>
      </c>
      <c r="F9" s="29">
        <v>1.35</v>
      </c>
      <c r="G9" s="30">
        <v>1.15</v>
      </c>
      <c r="H9" s="30">
        <v>1.17</v>
      </c>
      <c r="I9" s="30">
        <v>1.23</v>
      </c>
      <c r="J9" s="30">
        <v>1.16</v>
      </c>
      <c r="K9" s="30">
        <v>1.15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29"/>
      <c r="Z9" s="30"/>
      <c r="AA9" s="30"/>
      <c r="AB9" s="30"/>
      <c r="AC9" s="30"/>
      <c r="AD9" s="30"/>
      <c r="AE9" s="30"/>
      <c r="AF9" s="30"/>
      <c r="AG9" s="30"/>
      <c r="AH9" s="19">
        <f t="shared" si="0"/>
        <v>1.2016666666666664</v>
      </c>
      <c r="AI9" s="20">
        <f t="shared" si="1"/>
        <v>1.23</v>
      </c>
      <c r="AK9">
        <v>-0.19</v>
      </c>
      <c r="AM9">
        <v>7.89</v>
      </c>
    </row>
    <row r="10" spans="1:39" ht="15" customHeight="1">
      <c r="A10">
        <v>4.33</v>
      </c>
      <c r="B10" s="33" t="s">
        <v>13</v>
      </c>
      <c r="C10" s="22">
        <v>4.7</v>
      </c>
      <c r="D10" s="23"/>
      <c r="E10" s="28"/>
      <c r="F10" s="34">
        <v>4.09</v>
      </c>
      <c r="G10" s="34">
        <v>4.2</v>
      </c>
      <c r="H10" s="35">
        <v>4.24</v>
      </c>
      <c r="I10" s="34">
        <v>4.27</v>
      </c>
      <c r="J10" s="34">
        <v>4.31</v>
      </c>
      <c r="K10" s="34">
        <v>4.34</v>
      </c>
      <c r="L10" s="34"/>
      <c r="M10" s="34"/>
      <c r="N10" s="34"/>
      <c r="O10" s="34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19">
        <f t="shared" si="0"/>
        <v>4.241666666666666</v>
      </c>
      <c r="AI10" s="20">
        <f t="shared" si="1"/>
        <v>4.34</v>
      </c>
      <c r="AK10">
        <v>0.56</v>
      </c>
      <c r="AL10">
        <v>3.96</v>
      </c>
      <c r="AM10">
        <v>7.31</v>
      </c>
    </row>
    <row r="11" spans="1:35" ht="15" customHeight="1">
      <c r="A11">
        <v>6.05</v>
      </c>
      <c r="B11" s="36" t="s">
        <v>14</v>
      </c>
      <c r="C11" s="37"/>
      <c r="D11" s="38"/>
      <c r="E11" s="39"/>
      <c r="F11" s="40">
        <v>2.13</v>
      </c>
      <c r="G11" s="41">
        <v>2.12</v>
      </c>
      <c r="H11" s="41">
        <v>2.05</v>
      </c>
      <c r="I11" s="41">
        <v>2.03</v>
      </c>
      <c r="J11" s="41">
        <v>2.04</v>
      </c>
      <c r="K11" s="41">
        <v>2.02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9">
        <f t="shared" si="0"/>
        <v>2.0649999999999995</v>
      </c>
      <c r="AI11" s="20">
        <f t="shared" si="1"/>
        <v>2.05</v>
      </c>
    </row>
    <row r="12" spans="1:35" ht="15" customHeight="1">
      <c r="A12">
        <v>1.86</v>
      </c>
      <c r="B12" s="42" t="s">
        <v>15</v>
      </c>
      <c r="C12" s="37"/>
      <c r="D12" s="38"/>
      <c r="E12" s="39"/>
      <c r="F12" s="43">
        <v>0.52</v>
      </c>
      <c r="G12" s="44">
        <v>0.51</v>
      </c>
      <c r="H12" s="44">
        <v>0.49</v>
      </c>
      <c r="I12" s="44">
        <v>0.48</v>
      </c>
      <c r="J12" s="44">
        <v>0.48</v>
      </c>
      <c r="K12" s="44">
        <v>0.47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19">
        <f t="shared" si="0"/>
        <v>0.49166666666666664</v>
      </c>
      <c r="AI12" s="20">
        <f t="shared" si="1"/>
        <v>0.49</v>
      </c>
    </row>
    <row r="13" spans="1:35" ht="15" customHeight="1">
      <c r="A13">
        <v>3.19</v>
      </c>
      <c r="B13" s="42" t="s">
        <v>16</v>
      </c>
      <c r="C13" s="37"/>
      <c r="D13" s="38"/>
      <c r="E13" s="39"/>
      <c r="F13" s="45"/>
      <c r="G13" s="45"/>
      <c r="H13" s="45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9" t="e">
        <f t="shared" si="0"/>
        <v>#DIV/0!</v>
      </c>
      <c r="AI13" s="20">
        <f t="shared" si="1"/>
        <v>0</v>
      </c>
    </row>
    <row r="14" spans="1:35" s="46" customFormat="1" ht="15" customHeight="1">
      <c r="A14" s="46">
        <v>0.94</v>
      </c>
      <c r="B14" s="47" t="s">
        <v>17</v>
      </c>
      <c r="C14" s="48">
        <v>4</v>
      </c>
      <c r="D14" s="49"/>
      <c r="E14" s="50"/>
      <c r="F14" s="51">
        <v>0.26</v>
      </c>
      <c r="G14" s="51">
        <v>0.26</v>
      </c>
      <c r="H14" s="51">
        <v>0.25</v>
      </c>
      <c r="I14" s="51">
        <v>0.25</v>
      </c>
      <c r="J14" s="51">
        <v>0.25</v>
      </c>
      <c r="K14" s="51">
        <v>0.24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9">
        <f t="shared" si="0"/>
        <v>0.25166666666666665</v>
      </c>
      <c r="AI14" s="20">
        <f t="shared" si="1"/>
        <v>0.25</v>
      </c>
    </row>
    <row r="15" spans="1:39" ht="15" customHeight="1">
      <c r="A15">
        <v>4.17</v>
      </c>
      <c r="B15" s="53" t="s">
        <v>18</v>
      </c>
      <c r="C15" s="54">
        <v>4.7</v>
      </c>
      <c r="D15" s="55">
        <v>5.3</v>
      </c>
      <c r="E15" s="56">
        <v>5.7</v>
      </c>
      <c r="F15" s="57">
        <v>4.04</v>
      </c>
      <c r="G15" s="57">
        <v>4.1</v>
      </c>
      <c r="H15" s="57">
        <v>4.12</v>
      </c>
      <c r="I15" s="57">
        <v>4.15</v>
      </c>
      <c r="J15" s="57">
        <v>4.18</v>
      </c>
      <c r="K15" s="57">
        <v>4.23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19">
        <f t="shared" si="0"/>
        <v>4.136666666666666</v>
      </c>
      <c r="AI15" s="20">
        <f t="shared" si="1"/>
        <v>4.23</v>
      </c>
      <c r="AK15">
        <v>1.53</v>
      </c>
      <c r="AL15">
        <v>3.95</v>
      </c>
      <c r="AM15">
        <v>7.43</v>
      </c>
    </row>
    <row r="16" ht="15" customHeight="1"/>
    <row r="17" ht="15" customHeight="1"/>
    <row r="18" spans="2:3" ht="15" customHeight="1">
      <c r="B18" s="58" t="s">
        <v>19</v>
      </c>
      <c r="C18" s="59" t="s">
        <v>20</v>
      </c>
    </row>
    <row r="19" spans="2:3" ht="17.25">
      <c r="B19" s="58" t="s">
        <v>21</v>
      </c>
      <c r="C19" s="60" t="s">
        <v>20</v>
      </c>
    </row>
    <row r="20" spans="2:17" ht="17.25">
      <c r="B20" s="58" t="s">
        <v>22</v>
      </c>
      <c r="C20" s="61" t="s">
        <v>20</v>
      </c>
      <c r="Q20" s="62"/>
    </row>
    <row r="21" spans="2:3" ht="17.25">
      <c r="B21" s="58" t="s">
        <v>23</v>
      </c>
      <c r="C21" s="63" t="s">
        <v>20</v>
      </c>
    </row>
    <row r="22" spans="1:3" ht="18.75">
      <c r="A22" s="64"/>
      <c r="B22" s="58" t="s">
        <v>24</v>
      </c>
      <c r="C22" s="65" t="s">
        <v>20</v>
      </c>
    </row>
    <row r="23" spans="2:3" ht="17.25">
      <c r="B23" s="58" t="s">
        <v>25</v>
      </c>
      <c r="C23" s="66" t="s">
        <v>20</v>
      </c>
    </row>
    <row r="24" spans="2:3" ht="16.5">
      <c r="B24" s="58" t="s">
        <v>26</v>
      </c>
      <c r="C24" s="6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6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68" t="s">
        <v>27</v>
      </c>
      <c r="G2" s="68"/>
      <c r="J2" s="68"/>
      <c r="K2" s="68"/>
    </row>
    <row r="3" spans="6:11" ht="12.75" customHeight="1">
      <c r="F3" s="68" t="s">
        <v>28</v>
      </c>
      <c r="G3" s="68"/>
      <c r="J3" s="68"/>
      <c r="K3" s="68"/>
    </row>
    <row r="4" spans="6:11" ht="12.75">
      <c r="F4" s="68" t="s">
        <v>29</v>
      </c>
      <c r="G4" s="68"/>
      <c r="H4" s="68"/>
      <c r="I4" s="68"/>
      <c r="J4" s="68"/>
      <c r="K4" s="68"/>
    </row>
    <row r="5" spans="6:11" ht="12.75">
      <c r="F5" s="68" t="s">
        <v>30</v>
      </c>
      <c r="G5" s="68"/>
      <c r="H5" s="68"/>
      <c r="I5" s="68"/>
      <c r="J5" s="68"/>
      <c r="K5" s="68"/>
    </row>
    <row r="6" spans="6:13" s="69" customFormat="1" ht="15" customHeight="1">
      <c r="F6" s="70" t="s">
        <v>31</v>
      </c>
      <c r="G6" s="70"/>
      <c r="H6" s="70"/>
      <c r="I6" s="70"/>
      <c r="J6" s="70"/>
      <c r="K6" s="70"/>
      <c r="M6" s="71"/>
    </row>
    <row r="7" spans="5:14" s="72" customFormat="1" ht="19.5" customHeight="1">
      <c r="E7" s="73" t="s">
        <v>32</v>
      </c>
      <c r="F7" s="73"/>
      <c r="G7" s="73"/>
      <c r="H7" s="73"/>
      <c r="I7" s="73"/>
      <c r="J7" s="73"/>
      <c r="K7" s="73"/>
      <c r="L7" s="73"/>
      <c r="M7" s="73"/>
      <c r="N7" s="73"/>
    </row>
    <row r="8" spans="4:25" ht="13.5">
      <c r="D8" s="74"/>
      <c r="E8" s="74"/>
      <c r="F8" s="74"/>
      <c r="G8" s="74"/>
      <c r="H8" s="74"/>
      <c r="I8" s="74"/>
      <c r="J8" s="74"/>
      <c r="K8" s="74"/>
      <c r="L8" s="74"/>
      <c r="M8" s="75"/>
      <c r="Y8" s="5" t="s">
        <v>33</v>
      </c>
    </row>
    <row r="9" spans="4:26" ht="13.5">
      <c r="D9" s="68"/>
      <c r="E9" s="76" t="s">
        <v>34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68"/>
      <c r="Z9" s="5" t="s">
        <v>35</v>
      </c>
    </row>
    <row r="10" spans="4:13" ht="12.75">
      <c r="D10" s="10"/>
      <c r="E10" s="10"/>
      <c r="F10" s="10"/>
      <c r="G10" s="10"/>
      <c r="H10" s="10"/>
      <c r="I10" s="10"/>
      <c r="J10" s="10"/>
      <c r="K10" s="10"/>
      <c r="L10" s="10"/>
      <c r="M10" s="77"/>
    </row>
    <row r="11" spans="4:13" ht="13.5">
      <c r="D11" s="78"/>
      <c r="E11" s="79" t="s">
        <v>1</v>
      </c>
      <c r="F11" s="80"/>
      <c r="G11" s="80"/>
      <c r="H11" s="81"/>
      <c r="I11" s="81" t="s">
        <v>36</v>
      </c>
      <c r="K11" s="78"/>
      <c r="L11" s="78"/>
      <c r="M11" s="82"/>
    </row>
    <row r="12" spans="4:13" ht="14.25" customHeight="1">
      <c r="D12" s="83"/>
      <c r="E12" s="84" t="s">
        <v>37</v>
      </c>
      <c r="F12" s="84" t="s">
        <v>38</v>
      </c>
      <c r="G12" s="85" t="s">
        <v>39</v>
      </c>
      <c r="H12" s="86" t="s">
        <v>40</v>
      </c>
      <c r="I12" s="86"/>
      <c r="J12" s="84" t="s">
        <v>41</v>
      </c>
      <c r="K12" s="84" t="s">
        <v>42</v>
      </c>
      <c r="L12" s="84" t="s">
        <v>43</v>
      </c>
      <c r="M12" s="11"/>
    </row>
    <row r="13" spans="4:13" ht="15.75" customHeight="1">
      <c r="D13" s="83"/>
      <c r="E13" s="87" t="s">
        <v>44</v>
      </c>
      <c r="F13" s="87" t="s">
        <v>45</v>
      </c>
      <c r="G13" s="88" t="s">
        <v>46</v>
      </c>
      <c r="H13" s="8">
        <v>5</v>
      </c>
      <c r="I13" s="8">
        <v>6</v>
      </c>
      <c r="J13" s="87" t="s">
        <v>47</v>
      </c>
      <c r="K13" s="87" t="s">
        <v>48</v>
      </c>
      <c r="L13" s="87"/>
      <c r="M13" s="11"/>
    </row>
    <row r="14" spans="4:17" ht="15" customHeight="1">
      <c r="D14" s="83"/>
      <c r="E14" s="89" t="s">
        <v>8</v>
      </c>
      <c r="F14" s="90">
        <v>4</v>
      </c>
      <c r="G14" s="91">
        <v>65.98</v>
      </c>
      <c r="H14" s="17">
        <v>2.63</v>
      </c>
      <c r="I14" s="17">
        <v>2.67</v>
      </c>
      <c r="J14" s="92">
        <f>IF(I14="S/D"," ",(+I14-H14)*100)</f>
        <v>4.0000000000000036</v>
      </c>
      <c r="K14" s="93">
        <f>IF(J14&lt;0,"B",IF(J14&gt;0,"C","E"))</f>
        <v>0</v>
      </c>
      <c r="L14" s="94">
        <f>IF(I14&gt;F14,"A",IF(I14=F14,"*"," "))</f>
        <v>0</v>
      </c>
      <c r="M14" s="95"/>
      <c r="Q14" s="96"/>
    </row>
    <row r="15" spans="4:17" ht="15" customHeight="1">
      <c r="D15" s="83"/>
      <c r="E15" s="97" t="s">
        <v>9</v>
      </c>
      <c r="F15" s="98">
        <v>3.5</v>
      </c>
      <c r="G15" s="99"/>
      <c r="H15" s="100" t="s">
        <v>49</v>
      </c>
      <c r="I15" s="100" t="s">
        <v>49</v>
      </c>
      <c r="J15" s="92" t="s">
        <v>50</v>
      </c>
      <c r="K15" s="93" t="s">
        <v>50</v>
      </c>
      <c r="L15" s="94"/>
      <c r="M15" s="95"/>
      <c r="Q15" s="96"/>
    </row>
    <row r="16" spans="4:17" ht="15" customHeight="1">
      <c r="D16" s="83"/>
      <c r="E16" s="97" t="s">
        <v>10</v>
      </c>
      <c r="F16" s="98">
        <v>9</v>
      </c>
      <c r="G16" s="99">
        <v>26.85</v>
      </c>
      <c r="H16" s="100" t="s">
        <v>49</v>
      </c>
      <c r="I16" s="100" t="s">
        <v>49</v>
      </c>
      <c r="J16" s="92" t="s">
        <v>50</v>
      </c>
      <c r="K16" s="93" t="s">
        <v>50</v>
      </c>
      <c r="L16" s="94"/>
      <c r="M16" s="95"/>
      <c r="Q16" s="96"/>
    </row>
    <row r="17" spans="4:17" ht="15" customHeight="1">
      <c r="D17" s="83"/>
      <c r="E17" s="97" t="s">
        <v>51</v>
      </c>
      <c r="F17" s="98">
        <v>4.5</v>
      </c>
      <c r="G17" s="99">
        <v>22.84</v>
      </c>
      <c r="H17" s="29">
        <v>0.51</v>
      </c>
      <c r="I17" s="29">
        <v>0.51</v>
      </c>
      <c r="J17" s="92">
        <f aca="true" t="shared" si="0" ref="J17:J21">IF(I17="S/D"," ",(+I17-H17)*100)</f>
        <v>0</v>
      </c>
      <c r="K17" s="93">
        <f aca="true" t="shared" si="1" ref="K17:K21">IF(J17&lt;0,"B",IF(J17&gt;0,"C","E"))</f>
        <v>0</v>
      </c>
      <c r="L17" s="94"/>
      <c r="M17" s="95"/>
      <c r="Q17" s="96"/>
    </row>
    <row r="18" spans="4:17" ht="15" customHeight="1">
      <c r="D18" s="101"/>
      <c r="E18" s="97" t="s">
        <v>12</v>
      </c>
      <c r="F18" s="98">
        <v>4.7</v>
      </c>
      <c r="G18" s="99">
        <v>11.09</v>
      </c>
      <c r="H18" s="30">
        <v>1.16</v>
      </c>
      <c r="I18" s="30">
        <v>1.15</v>
      </c>
      <c r="J18" s="92">
        <f t="shared" si="0"/>
        <v>-1.0000000000000009</v>
      </c>
      <c r="K18" s="93">
        <f t="shared" si="1"/>
        <v>0</v>
      </c>
      <c r="L18" s="94">
        <f aca="true" t="shared" si="2" ref="L18:L19">IF(I18&gt;F18,"A",IF(I18=F18,"*"," "))</f>
        <v>0</v>
      </c>
      <c r="M18" s="95"/>
      <c r="Q18" s="96"/>
    </row>
    <row r="19" spans="4:17" ht="15" customHeight="1">
      <c r="D19" s="83"/>
      <c r="E19" s="102" t="s">
        <v>13</v>
      </c>
      <c r="F19" s="103">
        <v>4.7</v>
      </c>
      <c r="G19" s="104">
        <v>8.07</v>
      </c>
      <c r="H19" s="34">
        <v>4.31</v>
      </c>
      <c r="I19" s="34">
        <v>4.34</v>
      </c>
      <c r="J19" s="105">
        <f t="shared" si="0"/>
        <v>3.000000000000025</v>
      </c>
      <c r="K19" s="106">
        <f t="shared" si="1"/>
        <v>0</v>
      </c>
      <c r="L19" s="107">
        <f t="shared" si="2"/>
        <v>0</v>
      </c>
      <c r="M19" s="95"/>
      <c r="Q19" s="96"/>
    </row>
    <row r="20" spans="5:17" ht="15" customHeight="1">
      <c r="E20" s="108" t="s">
        <v>52</v>
      </c>
      <c r="F20" s="109"/>
      <c r="G20" s="110">
        <v>34.61</v>
      </c>
      <c r="H20" s="41">
        <v>2.04</v>
      </c>
      <c r="I20" s="41">
        <v>2.02</v>
      </c>
      <c r="J20" s="111">
        <f t="shared" si="0"/>
        <v>-2.0000000000000018</v>
      </c>
      <c r="K20" s="112">
        <f t="shared" si="1"/>
        <v>0</v>
      </c>
      <c r="L20" s="113"/>
      <c r="Q20" s="96"/>
    </row>
    <row r="21" spans="4:17" ht="15" customHeight="1">
      <c r="D21" s="83"/>
      <c r="E21" s="114" t="s">
        <v>15</v>
      </c>
      <c r="F21" s="115"/>
      <c r="G21" s="116">
        <v>42.98</v>
      </c>
      <c r="H21" s="44">
        <v>0.48</v>
      </c>
      <c r="I21" s="44">
        <v>0.47</v>
      </c>
      <c r="J21" s="117">
        <f t="shared" si="0"/>
        <v>-1.0000000000000009</v>
      </c>
      <c r="K21" s="118">
        <f t="shared" si="1"/>
        <v>0</v>
      </c>
      <c r="L21" s="119"/>
      <c r="M21" s="95"/>
      <c r="Q21" s="96"/>
    </row>
    <row r="22" spans="4:17" ht="15" customHeight="1">
      <c r="D22" s="83"/>
      <c r="E22" s="114" t="s">
        <v>16</v>
      </c>
      <c r="F22" s="115"/>
      <c r="G22" s="116">
        <v>33.15</v>
      </c>
      <c r="H22" s="120" t="s">
        <v>49</v>
      </c>
      <c r="I22" s="120" t="s">
        <v>49</v>
      </c>
      <c r="J22" s="117" t="s">
        <v>50</v>
      </c>
      <c r="K22" s="118" t="s">
        <v>50</v>
      </c>
      <c r="L22" s="119"/>
      <c r="M22" s="121"/>
      <c r="Q22" s="96"/>
    </row>
    <row r="23" spans="5:17" ht="15" customHeight="1">
      <c r="E23" s="122" t="s">
        <v>17</v>
      </c>
      <c r="F23" s="123">
        <v>4</v>
      </c>
      <c r="G23" s="124">
        <v>28.05</v>
      </c>
      <c r="H23" s="51">
        <v>0.25</v>
      </c>
      <c r="I23" s="51">
        <v>0.24</v>
      </c>
      <c r="J23" s="125">
        <f aca="true" t="shared" si="3" ref="J23:J24">IF(I23="S/D"," ",(+I23-H23)*100)</f>
        <v>-1.0000000000000009</v>
      </c>
      <c r="K23" s="126">
        <f aca="true" t="shared" si="4" ref="K23:K24">IF(J23&lt;0,"B",IF(J23&gt;0,"C","E"))</f>
        <v>0</v>
      </c>
      <c r="L23" s="127"/>
      <c r="Q23" s="96"/>
    </row>
    <row r="24" spans="5:17" ht="16.5" customHeight="1">
      <c r="E24" s="128" t="s">
        <v>53</v>
      </c>
      <c r="F24" s="129">
        <v>5.3</v>
      </c>
      <c r="G24" s="130">
        <v>8.19</v>
      </c>
      <c r="H24" s="57">
        <v>4.18</v>
      </c>
      <c r="I24" s="57">
        <v>4.23</v>
      </c>
      <c r="J24" s="131">
        <f t="shared" si="3"/>
        <v>5.000000000000071</v>
      </c>
      <c r="K24" s="128">
        <f t="shared" si="4"/>
        <v>0</v>
      </c>
      <c r="L24" s="128"/>
      <c r="Q24" s="96"/>
    </row>
    <row r="25" spans="5:17" ht="16.5" customHeight="1">
      <c r="E25" s="132"/>
      <c r="F25" s="133"/>
      <c r="G25" s="133"/>
      <c r="H25" s="133"/>
      <c r="I25" s="133"/>
      <c r="J25" s="133"/>
      <c r="K25" s="133"/>
      <c r="L25" s="133"/>
      <c r="Q25" s="96"/>
    </row>
    <row r="26" spans="5:8" ht="12.75">
      <c r="E26" s="134" t="s">
        <v>54</v>
      </c>
      <c r="H26" s="134" t="s">
        <v>55</v>
      </c>
    </row>
    <row r="27" ht="12.75">
      <c r="E27" s="134" t="s">
        <v>56</v>
      </c>
    </row>
    <row r="28" ht="12.75">
      <c r="E28" s="134" t="s">
        <v>57</v>
      </c>
    </row>
    <row r="29" spans="5:13" s="135" customFormat="1" ht="12">
      <c r="E29" s="136" t="s">
        <v>58</v>
      </c>
      <c r="M29" s="137"/>
    </row>
    <row r="30" spans="5:13" s="135" customFormat="1" ht="9.75" customHeight="1">
      <c r="E30" s="138" t="s">
        <v>59</v>
      </c>
      <c r="F30" s="135" t="s">
        <v>60</v>
      </c>
      <c r="I30" s="139" t="s">
        <v>59</v>
      </c>
      <c r="J30" s="135" t="s">
        <v>26</v>
      </c>
      <c r="M30" s="137"/>
    </row>
    <row r="31" spans="5:13" s="135" customFormat="1" ht="9.75" customHeight="1">
      <c r="E31" s="140" t="s">
        <v>59</v>
      </c>
      <c r="F31" s="135" t="s">
        <v>61</v>
      </c>
      <c r="M31" s="137"/>
    </row>
    <row r="32" spans="5:13" s="135" customFormat="1" ht="9.75" customHeight="1">
      <c r="E32" s="141" t="s">
        <v>59</v>
      </c>
      <c r="F32" s="135" t="s">
        <v>62</v>
      </c>
      <c r="M32" s="137"/>
    </row>
    <row r="33" spans="5:13" s="135" customFormat="1" ht="9.75" customHeight="1">
      <c r="E33" s="142" t="s">
        <v>59</v>
      </c>
      <c r="F33" s="135" t="s">
        <v>63</v>
      </c>
      <c r="M33" s="137"/>
    </row>
    <row r="34" spans="5:13" s="135" customFormat="1" ht="10.5" customHeight="1">
      <c r="E34" s="143" t="s">
        <v>64</v>
      </c>
      <c r="F34" s="144" t="s">
        <v>65</v>
      </c>
      <c r="G34" s="144"/>
      <c r="M34" s="137"/>
    </row>
    <row r="35" spans="5:13" s="135" customFormat="1" ht="10.5" customHeight="1">
      <c r="E35" s="145" t="s">
        <v>66</v>
      </c>
      <c r="F35" s="144" t="s">
        <v>67</v>
      </c>
      <c r="G35" s="144"/>
      <c r="M35" s="137"/>
    </row>
    <row r="36" spans="5:9" ht="15">
      <c r="E36" s="136" t="s">
        <v>68</v>
      </c>
      <c r="I36" s="146"/>
    </row>
    <row r="37" spans="5:10" ht="12.75">
      <c r="E37" s="136" t="s">
        <v>69</v>
      </c>
      <c r="F37" s="147" t="s">
        <v>70</v>
      </c>
      <c r="G37" s="147"/>
      <c r="H37" s="148"/>
      <c r="J37" s="149"/>
    </row>
    <row r="38" spans="1:12" ht="12.75">
      <c r="A38" s="150"/>
      <c r="E38" s="136" t="s">
        <v>71</v>
      </c>
      <c r="F38" s="151"/>
      <c r="G38" s="151"/>
      <c r="K38" s="147"/>
      <c r="L38" s="14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2018-02-06T11:27:11Z</dcterms:modified>
  <cp:category/>
  <cp:version/>
  <cp:contentType/>
  <cp:contentStatus/>
  <cp:revision>1</cp:revision>
</cp:coreProperties>
</file>