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410" activeTab="0"/>
  </bookViews>
  <sheets>
    <sheet name="C0503009" sheetId="1" r:id="rId1"/>
  </sheets>
  <definedNames>
    <definedName name="_Regression_Int" localSheetId="0" hidden="1">1</definedName>
    <definedName name="Imprimir_área_IM" localSheetId="0">'C0503009'!$A$1:$A$39</definedName>
  </definedNames>
  <calcPr fullCalcOnLoad="1"/>
</workbook>
</file>

<file path=xl/sharedStrings.xml><?xml version="1.0" encoding="utf-8"?>
<sst xmlns="http://schemas.openxmlformats.org/spreadsheetml/2006/main" count="29" uniqueCount="17">
  <si>
    <t xml:space="preserve"> </t>
  </si>
  <si>
    <t>Especie</t>
  </si>
  <si>
    <t>Cabezas</t>
  </si>
  <si>
    <t>Carne limpia (tn)</t>
  </si>
  <si>
    <t>Total General</t>
  </si>
  <si>
    <t>Novillos</t>
  </si>
  <si>
    <t>Novillitos</t>
  </si>
  <si>
    <t>Vacas</t>
  </si>
  <si>
    <t>Vaquillonas</t>
  </si>
  <si>
    <t>Terneros</t>
  </si>
  <si>
    <t>Toros, torunos</t>
  </si>
  <si>
    <t>y bueyes</t>
  </si>
  <si>
    <r>
      <t xml:space="preserve">Fuente: </t>
    </r>
    <r>
      <rPr>
        <sz val="8"/>
        <rFont val="Arial"/>
        <family val="2"/>
      </rPr>
      <t>IPEC, Sacrifio de Ganado.</t>
    </r>
  </si>
  <si>
    <r>
      <t xml:space="preserve">5.3.9 </t>
    </r>
    <r>
      <rPr>
        <sz val="10"/>
        <rFont val="Arial"/>
        <family val="2"/>
      </rPr>
      <t xml:space="preserve">Ganado vacuno faenado en mataderos municipales, particulares y frigoríficos, según especie. </t>
    </r>
  </si>
  <si>
    <t>2006 (1)</t>
  </si>
  <si>
    <t>(1) Datos provisorios a mayo de 2007</t>
  </si>
  <si>
    <t>Provincia Santa Fe. Período 1997-2006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</si>
</sst>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.##000"/>
    <numFmt numFmtId="203" formatCode="&quot;$&quot;#,#00"/>
    <numFmt numFmtId="204" formatCode="%#,#00"/>
    <numFmt numFmtId="205" formatCode="#,#00"/>
    <numFmt numFmtId="206" formatCode="#.##0,"/>
    <numFmt numFmtId="207" formatCode="&quot;$&quot;#,"/>
    <numFmt numFmtId="208" formatCode="0_)"/>
    <numFmt numFmtId="209" formatCode="#,##0.0_);\(#,##0.0\)"/>
    <numFmt numFmtId="210" formatCode="#,##0.0"/>
    <numFmt numFmtId="211" formatCode="#,##0.0\ _€;\-#,##0.0\ _€"/>
  </numFmts>
  <fonts count="9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205" fontId="2" fillId="0" borderId="0">
      <alignment/>
      <protection locked="0"/>
    </xf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203" fontId="2" fillId="0" borderId="0">
      <alignment/>
      <protection locked="0"/>
    </xf>
    <xf numFmtId="207" fontId="2" fillId="0" borderId="0">
      <alignment/>
      <protection locked="0"/>
    </xf>
    <xf numFmtId="204" fontId="2" fillId="0" borderId="0">
      <alignment/>
      <protection locked="0"/>
    </xf>
    <xf numFmtId="9" fontId="1" fillId="0" borderId="0" applyFont="0" applyFill="0" applyBorder="0" applyAlignment="0" applyProtection="0"/>
    <xf numFmtId="202" fontId="2" fillId="0" borderId="0">
      <alignment/>
      <protection locked="0"/>
    </xf>
    <xf numFmtId="206" fontId="2" fillId="0" borderId="0">
      <alignment/>
      <protection locked="0"/>
    </xf>
    <xf numFmtId="0" fontId="2" fillId="0" borderId="1">
      <alignment/>
      <protection locked="0"/>
    </xf>
  </cellStyleXfs>
  <cellXfs count="36">
    <xf numFmtId="37" fontId="0" fillId="0" borderId="0" xfId="0" applyAlignment="1">
      <alignment/>
    </xf>
    <xf numFmtId="37" fontId="3" fillId="0" borderId="0" xfId="0" applyFont="1" applyAlignment="1" applyProtection="1">
      <alignment horizontal="left" vertical="center"/>
      <protection/>
    </xf>
    <xf numFmtId="37" fontId="1" fillId="0" borderId="0" xfId="0" applyFont="1" applyAlignment="1">
      <alignment vertical="center"/>
    </xf>
    <xf numFmtId="37" fontId="1" fillId="0" borderId="0" xfId="0" applyFont="1" applyAlignment="1" applyProtection="1">
      <alignment horizontal="left" vertical="center"/>
      <protection/>
    </xf>
    <xf numFmtId="37" fontId="6" fillId="0" borderId="0" xfId="0" applyFont="1" applyAlignment="1" applyProtection="1">
      <alignment horizontal="left" vertical="center"/>
      <protection/>
    </xf>
    <xf numFmtId="37" fontId="4" fillId="0" borderId="0" xfId="0" applyFont="1" applyAlignment="1" applyProtection="1">
      <alignment horizontal="left" vertical="center"/>
      <protection/>
    </xf>
    <xf numFmtId="37" fontId="8" fillId="0" borderId="0" xfId="0" applyFont="1" applyFill="1" applyBorder="1" applyAlignment="1" applyProtection="1">
      <alignment horizontal="left" vertical="center"/>
      <protection/>
    </xf>
    <xf numFmtId="3" fontId="8" fillId="0" borderId="0" xfId="0" applyNumberFormat="1" applyFont="1" applyFill="1" applyBorder="1" applyAlignment="1">
      <alignment vertical="center"/>
    </xf>
    <xf numFmtId="37" fontId="8" fillId="0" borderId="0" xfId="0" applyFont="1" applyFill="1" applyBorder="1" applyAlignment="1">
      <alignment vertical="center"/>
    </xf>
    <xf numFmtId="37" fontId="8" fillId="0" borderId="0" xfId="0" applyFont="1" applyFill="1" applyBorder="1" applyAlignment="1" applyProtection="1">
      <alignment horizontal="right" vertical="center"/>
      <protection/>
    </xf>
    <xf numFmtId="37" fontId="8" fillId="0" borderId="0" xfId="0" applyNumberFormat="1" applyFont="1" applyFill="1" applyBorder="1" applyAlignment="1">
      <alignment vertical="center"/>
    </xf>
    <xf numFmtId="210" fontId="8" fillId="0" borderId="0" xfId="0" applyNumberFormat="1" applyFont="1" applyFill="1" applyBorder="1" applyAlignment="1">
      <alignment vertical="center"/>
    </xf>
    <xf numFmtId="37" fontId="8" fillId="0" borderId="0" xfId="0" applyFont="1" applyFill="1" applyBorder="1" applyAlignment="1">
      <alignment horizontal="right" vertical="center"/>
    </xf>
    <xf numFmtId="37" fontId="8" fillId="0" borderId="2" xfId="0" applyFont="1" applyFill="1" applyBorder="1" applyAlignment="1">
      <alignment vertical="center"/>
    </xf>
    <xf numFmtId="37" fontId="8" fillId="0" borderId="2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37" fontId="7" fillId="0" borderId="0" xfId="0" applyFont="1" applyFill="1" applyBorder="1" applyAlignment="1" applyProtection="1">
      <alignment horizontal="left" vertical="center"/>
      <protection/>
    </xf>
    <xf numFmtId="3" fontId="7" fillId="0" borderId="0" xfId="0" applyNumberFormat="1" applyFont="1" applyFill="1" applyBorder="1" applyAlignment="1">
      <alignment vertical="center"/>
    </xf>
    <xf numFmtId="37" fontId="7" fillId="0" borderId="0" xfId="0" applyFont="1" applyFill="1" applyBorder="1" applyAlignment="1">
      <alignment vertical="center"/>
    </xf>
    <xf numFmtId="37" fontId="4" fillId="0" borderId="0" xfId="0" applyFont="1" applyAlignment="1">
      <alignment vertical="center"/>
    </xf>
    <xf numFmtId="37" fontId="7" fillId="0" borderId="0" xfId="0" applyFont="1" applyFill="1" applyBorder="1" applyAlignment="1" applyProtection="1">
      <alignment horizontal="right" vertical="center"/>
      <protection/>
    </xf>
    <xf numFmtId="37" fontId="7" fillId="0" borderId="0" xfId="0" applyNumberFormat="1" applyFont="1" applyFill="1" applyBorder="1" applyAlignment="1">
      <alignment vertical="center"/>
    </xf>
    <xf numFmtId="37" fontId="8" fillId="0" borderId="3" xfId="0" applyFont="1" applyFill="1" applyBorder="1" applyAlignment="1">
      <alignment vertical="center"/>
    </xf>
    <xf numFmtId="37" fontId="8" fillId="0" borderId="2" xfId="0" applyFont="1" applyFill="1" applyBorder="1" applyAlignment="1" applyProtection="1">
      <alignment horizontal="left" vertical="center"/>
      <protection/>
    </xf>
    <xf numFmtId="37" fontId="8" fillId="0" borderId="2" xfId="0" applyFont="1" applyFill="1" applyBorder="1" applyAlignment="1" applyProtection="1">
      <alignment horizontal="right" vertical="center"/>
      <protection/>
    </xf>
    <xf numFmtId="37" fontId="8" fillId="0" borderId="3" xfId="0" applyFont="1" applyFill="1" applyBorder="1" applyAlignment="1" applyProtection="1">
      <alignment horizontal="left" vertical="center"/>
      <protection/>
    </xf>
    <xf numFmtId="37" fontId="1" fillId="0" borderId="0" xfId="0" applyFont="1" applyBorder="1" applyAlignment="1">
      <alignment vertical="center"/>
    </xf>
    <xf numFmtId="37" fontId="5" fillId="0" borderId="0" xfId="0" applyFont="1" applyFill="1" applyBorder="1" applyAlignment="1" applyProtection="1">
      <alignment horizontal="left" vertical="center"/>
      <protection/>
    </xf>
    <xf numFmtId="37" fontId="7" fillId="0" borderId="0" xfId="0" applyFont="1" applyAlignment="1">
      <alignment vertical="center"/>
    </xf>
    <xf numFmtId="37" fontId="8" fillId="0" borderId="0" xfId="0" applyFont="1" applyAlignment="1">
      <alignment vertical="center"/>
    </xf>
    <xf numFmtId="37" fontId="8" fillId="0" borderId="2" xfId="0" applyFont="1" applyBorder="1" applyAlignment="1">
      <alignment vertical="center"/>
    </xf>
    <xf numFmtId="1" fontId="7" fillId="0" borderId="3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37" fontId="7" fillId="0" borderId="3" xfId="0" applyFont="1" applyFill="1" applyBorder="1" applyAlignment="1" applyProtection="1">
      <alignment horizontal="center" vertical="center"/>
      <protection/>
    </xf>
    <xf numFmtId="37" fontId="7" fillId="0" borderId="0" xfId="0" applyFont="1" applyFill="1" applyBorder="1" applyAlignment="1" applyProtection="1">
      <alignment horizontal="center" vertical="center"/>
      <protection/>
    </xf>
  </cellXfs>
  <cellStyles count="16">
    <cellStyle name="Normal" xfId="0"/>
    <cellStyle name="Cabecera 1" xfId="15"/>
    <cellStyle name="Cabecera 2" xfId="16"/>
    <cellStyle name="Fecha" xfId="17"/>
    <cellStyle name="Fijo" xfId="18"/>
    <cellStyle name="Comma" xfId="19"/>
    <cellStyle name="Comma [0]" xfId="20"/>
    <cellStyle name="Currency" xfId="21"/>
    <cellStyle name="Currency [0]" xfId="22"/>
    <cellStyle name="Monetario" xfId="23"/>
    <cellStyle name="Monetario0" xfId="24"/>
    <cellStyle name="Porcentaje" xfId="25"/>
    <cellStyle name="Percent" xfId="26"/>
    <cellStyle name="Punto" xfId="27"/>
    <cellStyle name="Punto0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8"/>
  <sheetViews>
    <sheetView showGridLines="0" tabSelected="1" workbookViewId="0" topLeftCell="A1">
      <pane xSplit="1" ySplit="5" topLeftCell="E1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2.796875" defaultRowHeight="15" customHeight="1"/>
  <cols>
    <col min="1" max="1" width="13.8984375" style="2" customWidth="1"/>
    <col min="2" max="10" width="8.796875" style="2" customWidth="1"/>
    <col min="11" max="16384" width="12.796875" style="2" customWidth="1"/>
  </cols>
  <sheetData>
    <row r="1" spans="1:3" ht="15" customHeight="1">
      <c r="A1" s="5" t="s">
        <v>13</v>
      </c>
      <c r="B1" s="1"/>
      <c r="C1" s="1"/>
    </row>
    <row r="2" spans="1:3" ht="15" customHeight="1">
      <c r="A2" s="3" t="s">
        <v>16</v>
      </c>
      <c r="B2" s="1"/>
      <c r="C2" s="1"/>
    </row>
    <row r="3" spans="1:3" ht="15" customHeight="1">
      <c r="A3" s="3" t="s">
        <v>0</v>
      </c>
      <c r="B3" s="3"/>
      <c r="C3" s="3"/>
    </row>
    <row r="4" spans="1:11" ht="15" customHeight="1">
      <c r="A4" s="34" t="s">
        <v>1</v>
      </c>
      <c r="B4" s="31">
        <v>1997</v>
      </c>
      <c r="C4" s="31">
        <v>1998</v>
      </c>
      <c r="D4" s="31">
        <v>1999</v>
      </c>
      <c r="E4" s="31">
        <v>2000</v>
      </c>
      <c r="F4" s="31">
        <v>2001</v>
      </c>
      <c r="G4" s="31">
        <v>2002</v>
      </c>
      <c r="H4" s="31">
        <v>2003</v>
      </c>
      <c r="I4" s="31">
        <v>2004</v>
      </c>
      <c r="J4" s="31">
        <v>2005</v>
      </c>
      <c r="K4" s="31" t="s">
        <v>14</v>
      </c>
    </row>
    <row r="5" spans="1:11" ht="15" customHeight="1">
      <c r="A5" s="35"/>
      <c r="B5" s="32"/>
      <c r="C5" s="32"/>
      <c r="D5" s="32"/>
      <c r="E5" s="32"/>
      <c r="F5" s="32"/>
      <c r="G5" s="32"/>
      <c r="H5" s="32"/>
      <c r="I5" s="32"/>
      <c r="J5" s="33"/>
      <c r="K5" s="32"/>
    </row>
    <row r="6" spans="1:10" ht="15" customHeight="1">
      <c r="A6" s="25"/>
      <c r="B6" s="6"/>
      <c r="C6" s="6"/>
      <c r="D6" s="7"/>
      <c r="E6" s="8"/>
      <c r="F6" s="8"/>
      <c r="G6" s="8"/>
      <c r="H6" s="8"/>
      <c r="I6" s="8"/>
      <c r="J6" s="22"/>
    </row>
    <row r="7" spans="1:10" s="19" customFormat="1" ht="15" customHeight="1">
      <c r="A7" s="16" t="s">
        <v>4</v>
      </c>
      <c r="B7" s="16"/>
      <c r="C7" s="16"/>
      <c r="D7" s="17"/>
      <c r="E7" s="18"/>
      <c r="F7" s="18"/>
      <c r="G7" s="18"/>
      <c r="H7" s="18"/>
      <c r="I7" s="18"/>
      <c r="J7" s="18"/>
    </row>
    <row r="8" spans="1:11" s="19" customFormat="1" ht="15" customHeight="1">
      <c r="A8" s="16" t="s">
        <v>2</v>
      </c>
      <c r="B8" s="20">
        <v>1656623</v>
      </c>
      <c r="C8" s="20">
        <v>1288305</v>
      </c>
      <c r="D8" s="17">
        <v>1221305</v>
      </c>
      <c r="E8" s="17">
        <v>1059930</v>
      </c>
      <c r="F8" s="21">
        <v>809556</v>
      </c>
      <c r="G8" s="17">
        <v>1246954</v>
      </c>
      <c r="H8" s="18">
        <v>1718589</v>
      </c>
      <c r="I8" s="18">
        <v>1908721</v>
      </c>
      <c r="J8" s="18">
        <v>2076992</v>
      </c>
      <c r="K8" s="28">
        <v>1676903</v>
      </c>
    </row>
    <row r="9" spans="1:11" s="19" customFormat="1" ht="15" customHeight="1">
      <c r="A9" s="16" t="s">
        <v>3</v>
      </c>
      <c r="B9" s="20">
        <v>357576</v>
      </c>
      <c r="C9" s="20">
        <v>287034</v>
      </c>
      <c r="D9" s="17">
        <v>233725</v>
      </c>
      <c r="E9" s="17">
        <v>172784</v>
      </c>
      <c r="F9" s="21">
        <v>148323</v>
      </c>
      <c r="G9" s="17">
        <v>235866</v>
      </c>
      <c r="H9" s="18">
        <v>321052</v>
      </c>
      <c r="I9" s="18">
        <v>330778</v>
      </c>
      <c r="J9" s="18">
        <v>394537</v>
      </c>
      <c r="K9" s="28">
        <v>390582</v>
      </c>
    </row>
    <row r="10" spans="1:11" ht="15" customHeight="1">
      <c r="A10" s="8"/>
      <c r="B10" s="8"/>
      <c r="C10" s="8"/>
      <c r="D10" s="7"/>
      <c r="E10" s="11"/>
      <c r="F10" s="10"/>
      <c r="G10" s="7"/>
      <c r="H10" s="8"/>
      <c r="I10" s="8"/>
      <c r="J10" s="8"/>
      <c r="K10" s="29"/>
    </row>
    <row r="11" spans="1:11" ht="15" customHeight="1">
      <c r="A11" s="6" t="s">
        <v>5</v>
      </c>
      <c r="B11" s="6"/>
      <c r="C11" s="6"/>
      <c r="D11" s="7"/>
      <c r="E11" s="11"/>
      <c r="F11" s="10"/>
      <c r="G11" s="7"/>
      <c r="H11" s="8"/>
      <c r="I11" s="8"/>
      <c r="J11" s="8"/>
      <c r="K11" s="29"/>
    </row>
    <row r="12" spans="1:11" ht="15" customHeight="1">
      <c r="A12" s="6" t="s">
        <v>2</v>
      </c>
      <c r="B12" s="6">
        <v>730722</v>
      </c>
      <c r="C12" s="9">
        <v>579901</v>
      </c>
      <c r="D12" s="7">
        <v>637289</v>
      </c>
      <c r="E12" s="7">
        <v>403640</v>
      </c>
      <c r="F12" s="10">
        <v>336002</v>
      </c>
      <c r="G12" s="7">
        <v>439220</v>
      </c>
      <c r="H12" s="8">
        <v>675794</v>
      </c>
      <c r="I12" s="8">
        <v>748083</v>
      </c>
      <c r="J12" s="8">
        <v>926939</v>
      </c>
      <c r="K12" s="29">
        <v>643856</v>
      </c>
    </row>
    <row r="13" spans="1:11" ht="15" customHeight="1">
      <c r="A13" s="6" t="s">
        <v>3</v>
      </c>
      <c r="B13" s="6">
        <v>197785</v>
      </c>
      <c r="C13" s="9">
        <v>152151</v>
      </c>
      <c r="D13" s="7">
        <v>131474</v>
      </c>
      <c r="E13" s="7">
        <v>75790</v>
      </c>
      <c r="F13" s="10">
        <v>69038</v>
      </c>
      <c r="G13" s="7">
        <v>93482</v>
      </c>
      <c r="H13" s="8">
        <v>142170</v>
      </c>
      <c r="I13" s="8">
        <v>148727</v>
      </c>
      <c r="J13" s="8">
        <v>195460</v>
      </c>
      <c r="K13" s="29">
        <v>189388</v>
      </c>
    </row>
    <row r="14" spans="1:11" ht="15" customHeight="1">
      <c r="A14" s="8"/>
      <c r="B14" s="8"/>
      <c r="C14" s="12"/>
      <c r="D14" s="7"/>
      <c r="E14" s="7"/>
      <c r="F14" s="10"/>
      <c r="G14" s="7"/>
      <c r="H14" s="8"/>
      <c r="I14" s="8"/>
      <c r="J14" s="8"/>
      <c r="K14" s="29"/>
    </row>
    <row r="15" spans="1:11" ht="15" customHeight="1">
      <c r="A15" s="6" t="s">
        <v>6</v>
      </c>
      <c r="B15" s="6"/>
      <c r="C15" s="9"/>
      <c r="D15" s="7"/>
      <c r="E15" s="7"/>
      <c r="F15" s="10"/>
      <c r="G15" s="7"/>
      <c r="H15" s="8"/>
      <c r="I15" s="8"/>
      <c r="J15" s="8"/>
      <c r="K15" s="29"/>
    </row>
    <row r="16" spans="1:11" ht="15" customHeight="1">
      <c r="A16" s="6" t="s">
        <v>2</v>
      </c>
      <c r="B16" s="6">
        <v>130840</v>
      </c>
      <c r="C16" s="9">
        <v>142922</v>
      </c>
      <c r="D16" s="7">
        <v>108748</v>
      </c>
      <c r="E16" s="7">
        <v>107581</v>
      </c>
      <c r="F16" s="10">
        <v>113665</v>
      </c>
      <c r="G16" s="7">
        <v>158948</v>
      </c>
      <c r="H16" s="8">
        <v>217135</v>
      </c>
      <c r="I16" s="8">
        <v>262235</v>
      </c>
      <c r="J16" s="8">
        <v>256104</v>
      </c>
      <c r="K16" s="29">
        <v>290589</v>
      </c>
    </row>
    <row r="17" spans="1:11" ht="15" customHeight="1">
      <c r="A17" s="6" t="s">
        <v>3</v>
      </c>
      <c r="B17" s="6">
        <v>21851</v>
      </c>
      <c r="C17" s="9">
        <v>28004</v>
      </c>
      <c r="D17" s="7">
        <v>18764</v>
      </c>
      <c r="E17" s="7">
        <v>18129</v>
      </c>
      <c r="F17" s="10">
        <v>19002</v>
      </c>
      <c r="G17" s="7">
        <v>27588</v>
      </c>
      <c r="H17" s="8">
        <v>37825</v>
      </c>
      <c r="I17" s="8">
        <v>44747</v>
      </c>
      <c r="J17" s="8">
        <v>43373</v>
      </c>
      <c r="K17" s="29">
        <v>58921</v>
      </c>
    </row>
    <row r="18" spans="1:11" ht="15" customHeight="1">
      <c r="A18" s="8"/>
      <c r="B18" s="8"/>
      <c r="C18" s="12"/>
      <c r="D18" s="7"/>
      <c r="E18" s="7"/>
      <c r="F18" s="10"/>
      <c r="G18" s="7"/>
      <c r="H18" s="8"/>
      <c r="I18" s="8"/>
      <c r="J18" s="8"/>
      <c r="K18" s="29"/>
    </row>
    <row r="19" spans="1:11" ht="15" customHeight="1">
      <c r="A19" s="6" t="s">
        <v>7</v>
      </c>
      <c r="B19" s="6"/>
      <c r="C19" s="9"/>
      <c r="D19" s="7"/>
      <c r="E19" s="7"/>
      <c r="F19" s="10"/>
      <c r="G19" s="7"/>
      <c r="H19" s="8"/>
      <c r="I19" s="8"/>
      <c r="J19" s="8"/>
      <c r="K19" s="29"/>
    </row>
    <row r="20" spans="1:11" ht="15" customHeight="1">
      <c r="A20" s="6" t="s">
        <v>2</v>
      </c>
      <c r="B20" s="6">
        <v>318378</v>
      </c>
      <c r="C20" s="9">
        <v>259497</v>
      </c>
      <c r="D20" s="7">
        <v>234731</v>
      </c>
      <c r="E20" s="7">
        <v>314758</v>
      </c>
      <c r="F20" s="10">
        <v>136911</v>
      </c>
      <c r="G20" s="7">
        <v>311749</v>
      </c>
      <c r="H20" s="8">
        <v>412818</v>
      </c>
      <c r="I20" s="8">
        <v>475634</v>
      </c>
      <c r="J20" s="8">
        <v>414118</v>
      </c>
      <c r="K20" s="29">
        <v>358660</v>
      </c>
    </row>
    <row r="21" spans="1:11" ht="15" customHeight="1">
      <c r="A21" s="6" t="s">
        <v>3</v>
      </c>
      <c r="B21" s="6">
        <v>69400</v>
      </c>
      <c r="C21" s="9">
        <v>55760</v>
      </c>
      <c r="D21" s="7">
        <v>46376</v>
      </c>
      <c r="E21" s="7">
        <v>43378</v>
      </c>
      <c r="F21" s="10">
        <v>27005</v>
      </c>
      <c r="G21" s="7">
        <v>62425</v>
      </c>
      <c r="H21" s="8">
        <v>79596</v>
      </c>
      <c r="I21" s="8">
        <v>74318</v>
      </c>
      <c r="J21" s="8">
        <v>82377</v>
      </c>
      <c r="K21" s="29">
        <v>75584</v>
      </c>
    </row>
    <row r="22" spans="1:11" ht="15" customHeight="1">
      <c r="A22" s="8"/>
      <c r="B22" s="8"/>
      <c r="C22" s="12"/>
      <c r="D22" s="7"/>
      <c r="E22" s="7"/>
      <c r="F22" s="10"/>
      <c r="G22" s="7"/>
      <c r="H22" s="8"/>
      <c r="I22" s="8"/>
      <c r="J22" s="8"/>
      <c r="K22" s="29"/>
    </row>
    <row r="23" spans="1:11" ht="15" customHeight="1">
      <c r="A23" s="6" t="s">
        <v>8</v>
      </c>
      <c r="B23" s="6"/>
      <c r="C23" s="9"/>
      <c r="D23" s="7"/>
      <c r="E23" s="7"/>
      <c r="F23" s="10"/>
      <c r="G23" s="7"/>
      <c r="H23" s="8"/>
      <c r="I23" s="8"/>
      <c r="J23" s="8"/>
      <c r="K23" s="29"/>
    </row>
    <row r="24" spans="1:11" ht="15" customHeight="1">
      <c r="A24" s="6" t="s">
        <v>2</v>
      </c>
      <c r="B24" s="6">
        <v>245942</v>
      </c>
      <c r="C24" s="9">
        <v>182271</v>
      </c>
      <c r="D24" s="7">
        <v>151698</v>
      </c>
      <c r="E24" s="7">
        <v>132201</v>
      </c>
      <c r="F24" s="10">
        <v>133444</v>
      </c>
      <c r="G24" s="7">
        <v>167079</v>
      </c>
      <c r="H24" s="8">
        <v>209844</v>
      </c>
      <c r="I24" s="8">
        <v>210653</v>
      </c>
      <c r="J24" s="8">
        <v>229832</v>
      </c>
      <c r="K24" s="29">
        <v>205635</v>
      </c>
    </row>
    <row r="25" spans="1:11" ht="15" customHeight="1">
      <c r="A25" s="6" t="s">
        <v>3</v>
      </c>
      <c r="B25" s="6">
        <v>35864</v>
      </c>
      <c r="C25" s="9">
        <v>29809</v>
      </c>
      <c r="D25" s="7">
        <v>24345</v>
      </c>
      <c r="E25" s="7">
        <v>20987</v>
      </c>
      <c r="F25" s="10">
        <v>21163</v>
      </c>
      <c r="G25" s="7">
        <v>26797</v>
      </c>
      <c r="H25" s="8">
        <v>34011</v>
      </c>
      <c r="I25" s="8">
        <v>33738</v>
      </c>
      <c r="J25" s="8">
        <v>37355</v>
      </c>
      <c r="K25" s="29">
        <v>40754</v>
      </c>
    </row>
    <row r="26" spans="1:11" ht="15" customHeight="1">
      <c r="A26" s="8"/>
      <c r="B26" s="8"/>
      <c r="C26" s="12"/>
      <c r="D26" s="7"/>
      <c r="E26" s="7"/>
      <c r="F26" s="10"/>
      <c r="G26" s="7"/>
      <c r="H26" s="8"/>
      <c r="I26" s="8"/>
      <c r="J26" s="8"/>
      <c r="K26" s="29"/>
    </row>
    <row r="27" spans="1:11" ht="15" customHeight="1">
      <c r="A27" s="6" t="s">
        <v>9</v>
      </c>
      <c r="B27" s="6"/>
      <c r="C27" s="9"/>
      <c r="D27" s="7"/>
      <c r="E27" s="7"/>
      <c r="F27" s="10"/>
      <c r="G27" s="7"/>
      <c r="H27" s="8"/>
      <c r="I27" s="8"/>
      <c r="J27" s="8"/>
      <c r="K27" s="29"/>
    </row>
    <row r="28" spans="1:11" ht="15" customHeight="1">
      <c r="A28" s="6" t="s">
        <v>2</v>
      </c>
      <c r="B28" s="6">
        <f>+(52860+115653)</f>
        <v>168513</v>
      </c>
      <c r="C28" s="9">
        <f>+(42150+48940)</f>
        <v>91090</v>
      </c>
      <c r="D28" s="7">
        <f>SUM(25168+49504)</f>
        <v>74672</v>
      </c>
      <c r="E28" s="7">
        <f>SUM(27455+63533)</f>
        <v>90988</v>
      </c>
      <c r="F28" s="10">
        <f>+(28654+54352)</f>
        <v>83006</v>
      </c>
      <c r="G28" s="7">
        <f>+(61926+78383)</f>
        <v>140309</v>
      </c>
      <c r="H28" s="8">
        <f>+(75489+108569)</f>
        <v>184058</v>
      </c>
      <c r="I28" s="8">
        <f>+(79516+110678)</f>
        <v>190194</v>
      </c>
      <c r="J28" s="8">
        <f>+(80030+139089)</f>
        <v>219119</v>
      </c>
      <c r="K28" s="29">
        <v>157402</v>
      </c>
    </row>
    <row r="29" spans="1:11" ht="15" customHeight="1">
      <c r="A29" s="6" t="s">
        <v>3</v>
      </c>
      <c r="B29" s="6">
        <f>+(6349+6042)</f>
        <v>12391</v>
      </c>
      <c r="C29" s="9">
        <f>+(4397+4837)</f>
        <v>9234</v>
      </c>
      <c r="D29" s="7">
        <f>SUM(2844+5883)</f>
        <v>8727</v>
      </c>
      <c r="E29" s="7">
        <f>SUM(3163+8320)</f>
        <v>11483</v>
      </c>
      <c r="F29" s="10">
        <f>+(3351+6941)</f>
        <v>10292</v>
      </c>
      <c r="G29" s="7">
        <f>+(6905+10039)</f>
        <v>16944</v>
      </c>
      <c r="H29" s="8">
        <f>SUM(8408+13569)</f>
        <v>21977</v>
      </c>
      <c r="I29" s="8">
        <f>SUM(8859+14097)</f>
        <v>22956</v>
      </c>
      <c r="J29" s="8">
        <f>+(9413+17959)</f>
        <v>27372</v>
      </c>
      <c r="K29" s="29">
        <v>23022</v>
      </c>
    </row>
    <row r="30" spans="1:11" ht="15" customHeight="1">
      <c r="A30" s="8"/>
      <c r="B30" s="8"/>
      <c r="C30" s="12"/>
      <c r="D30" s="7"/>
      <c r="E30" s="7"/>
      <c r="F30" s="10"/>
      <c r="G30" s="7"/>
      <c r="H30" s="8"/>
      <c r="I30" s="8"/>
      <c r="J30" s="8"/>
      <c r="K30" s="29"/>
    </row>
    <row r="31" spans="1:11" ht="15" customHeight="1">
      <c r="A31" s="6" t="s">
        <v>10</v>
      </c>
      <c r="B31" s="6"/>
      <c r="C31" s="9"/>
      <c r="D31" s="7"/>
      <c r="E31" s="7"/>
      <c r="F31" s="10"/>
      <c r="G31" s="7"/>
      <c r="H31" s="8"/>
      <c r="I31" s="8"/>
      <c r="J31" s="8"/>
      <c r="K31" s="29"/>
    </row>
    <row r="32" spans="1:11" ht="15" customHeight="1">
      <c r="A32" s="6" t="s">
        <v>11</v>
      </c>
      <c r="B32" s="6"/>
      <c r="C32" s="9"/>
      <c r="D32" s="7"/>
      <c r="E32" s="7"/>
      <c r="F32" s="10"/>
      <c r="G32" s="7"/>
      <c r="H32" s="8"/>
      <c r="I32" s="8"/>
      <c r="J32" s="8"/>
      <c r="K32" s="29"/>
    </row>
    <row r="33" spans="1:11" ht="15" customHeight="1">
      <c r="A33" s="6" t="s">
        <v>2</v>
      </c>
      <c r="B33" s="6">
        <v>62228</v>
      </c>
      <c r="C33" s="9">
        <v>32624</v>
      </c>
      <c r="D33" s="7">
        <v>14167</v>
      </c>
      <c r="E33" s="7">
        <v>10762</v>
      </c>
      <c r="F33" s="10">
        <v>6528</v>
      </c>
      <c r="G33" s="7">
        <v>29649</v>
      </c>
      <c r="H33" s="8">
        <v>18940</v>
      </c>
      <c r="I33" s="8">
        <v>21922</v>
      </c>
      <c r="J33" s="8">
        <v>30880</v>
      </c>
      <c r="K33" s="29">
        <v>20756</v>
      </c>
    </row>
    <row r="34" spans="1:11" ht="15" customHeight="1">
      <c r="A34" s="23" t="s">
        <v>3</v>
      </c>
      <c r="B34" s="23">
        <v>20285</v>
      </c>
      <c r="C34" s="24">
        <v>12076</v>
      </c>
      <c r="D34" s="15">
        <v>4039</v>
      </c>
      <c r="E34" s="15">
        <v>3017</v>
      </c>
      <c r="F34" s="14">
        <v>1823</v>
      </c>
      <c r="G34" s="15">
        <v>8630</v>
      </c>
      <c r="H34" s="13">
        <v>5473</v>
      </c>
      <c r="I34" s="13">
        <v>6292</v>
      </c>
      <c r="J34" s="13">
        <v>8600</v>
      </c>
      <c r="K34" s="30">
        <v>5911</v>
      </c>
    </row>
    <row r="35" spans="1:11" ht="15" customHeight="1">
      <c r="A35" s="6"/>
      <c r="B35" s="6"/>
      <c r="C35" s="9"/>
      <c r="D35" s="7"/>
      <c r="E35" s="7"/>
      <c r="F35" s="10"/>
      <c r="G35" s="7"/>
      <c r="H35" s="8"/>
      <c r="I35" s="8"/>
      <c r="J35" s="8"/>
      <c r="K35" s="26"/>
    </row>
    <row r="36" spans="1:11" ht="15" customHeight="1">
      <c r="A36" s="27" t="s">
        <v>15</v>
      </c>
      <c r="B36" s="6"/>
      <c r="C36" s="9"/>
      <c r="D36" s="7"/>
      <c r="E36" s="7"/>
      <c r="F36" s="10"/>
      <c r="G36" s="7"/>
      <c r="H36" s="8"/>
      <c r="I36" s="8"/>
      <c r="J36" s="8"/>
      <c r="K36" s="26"/>
    </row>
    <row r="38" spans="1:3" ht="15" customHeight="1">
      <c r="A38" s="4" t="s">
        <v>12</v>
      </c>
      <c r="B38" s="3"/>
      <c r="C38" s="3"/>
    </row>
  </sheetData>
  <mergeCells count="11">
    <mergeCell ref="B4:B5"/>
    <mergeCell ref="C4:C5"/>
    <mergeCell ref="K4:K5"/>
    <mergeCell ref="J4:J5"/>
    <mergeCell ref="A4:A5"/>
    <mergeCell ref="D4:D5"/>
    <mergeCell ref="I4:I5"/>
    <mergeCell ref="F4:F5"/>
    <mergeCell ref="G4:G5"/>
    <mergeCell ref="H4:H5"/>
    <mergeCell ref="E4:E5"/>
  </mergeCells>
  <printOptions/>
  <pageMargins left="1.07" right="0.75" top="0.56" bottom="1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</dc:creator>
  <cp:keywords/>
  <dc:description/>
  <cp:lastModifiedBy>IPEC</cp:lastModifiedBy>
  <cp:lastPrinted>2007-05-28T13:28:10Z</cp:lastPrinted>
  <dcterms:created xsi:type="dcterms:W3CDTF">1998-08-15T07:24:47Z</dcterms:created>
  <dcterms:modified xsi:type="dcterms:W3CDTF">2007-06-01T12:59:22Z</dcterms:modified>
  <cp:category/>
  <cp:version/>
  <cp:contentType/>
  <cp:contentStatus/>
</cp:coreProperties>
</file>